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35" windowWidth="15060" windowHeight="10050" tabRatio="753" activeTab="1"/>
  </bookViews>
  <sheets>
    <sheet name="32" sheetId="1" r:id="rId1"/>
    <sheet name="64" sheetId="2" r:id="rId2"/>
    <sheet name="128" sheetId="3" r:id="rId3"/>
    <sheet name="256" sheetId="4" r:id="rId4"/>
  </sheets>
  <definedNames>
    <definedName name="A1_">#REF!</definedName>
    <definedName name="A1_C">#REF!</definedName>
    <definedName name="A10_">#REF!</definedName>
    <definedName name="A10_C">#REF!</definedName>
    <definedName name="A100_">#REF!</definedName>
    <definedName name="A100_C">#REF!</definedName>
    <definedName name="A101_">#REF!</definedName>
    <definedName name="A101_C">#REF!</definedName>
    <definedName name="A102_">#REF!</definedName>
    <definedName name="A102_C">#REF!</definedName>
    <definedName name="A103_">#REF!</definedName>
    <definedName name="A103_C">#REF!</definedName>
    <definedName name="A104_">#REF!</definedName>
    <definedName name="A104_C">#REF!</definedName>
    <definedName name="A105_">#REF!</definedName>
    <definedName name="A105_C">#REF!</definedName>
    <definedName name="A106_">#REF!</definedName>
    <definedName name="A106_C">#REF!</definedName>
    <definedName name="A107_">#REF!</definedName>
    <definedName name="A107_C">#REF!</definedName>
    <definedName name="A108_">#REF!</definedName>
    <definedName name="A108_C">#REF!</definedName>
    <definedName name="A109_">#REF!</definedName>
    <definedName name="A109_C">#REF!</definedName>
    <definedName name="A11_">#REF!</definedName>
    <definedName name="A11_C">#REF!</definedName>
    <definedName name="A110_">#REF!</definedName>
    <definedName name="A110_C">#REF!</definedName>
    <definedName name="A111_">#REF!</definedName>
    <definedName name="A111_C">#REF!</definedName>
    <definedName name="A112_">#REF!</definedName>
    <definedName name="A112_C">#REF!</definedName>
    <definedName name="A113_">#REF!</definedName>
    <definedName name="A113_C">#REF!</definedName>
    <definedName name="A114_">#REF!</definedName>
    <definedName name="A114_C">#REF!</definedName>
    <definedName name="A115_">#REF!</definedName>
    <definedName name="A115_C">#REF!</definedName>
    <definedName name="A116_">#REF!</definedName>
    <definedName name="A116_C">#REF!</definedName>
    <definedName name="A117_">#REF!</definedName>
    <definedName name="A117_C">#REF!</definedName>
    <definedName name="A118_">#REF!</definedName>
    <definedName name="A118_C">#REF!</definedName>
    <definedName name="A119_">#REF!</definedName>
    <definedName name="A119_C">#REF!</definedName>
    <definedName name="A12_">#REF!</definedName>
    <definedName name="A12_C">#REF!</definedName>
    <definedName name="A120_">#REF!</definedName>
    <definedName name="A120_C">#REF!</definedName>
    <definedName name="A121_">#REF!</definedName>
    <definedName name="A121_C">#REF!</definedName>
    <definedName name="A122_">#REF!</definedName>
    <definedName name="A122_C">#REF!</definedName>
    <definedName name="A123_">#REF!</definedName>
    <definedName name="A123_C">#REF!</definedName>
    <definedName name="A124_">#REF!</definedName>
    <definedName name="A124_C">#REF!</definedName>
    <definedName name="A125_">#REF!</definedName>
    <definedName name="A125_C">#REF!</definedName>
    <definedName name="A126_">#REF!</definedName>
    <definedName name="A126_C">#REF!</definedName>
    <definedName name="A127_">#REF!</definedName>
    <definedName name="A127_C">#REF!</definedName>
    <definedName name="A128_">#REF!</definedName>
    <definedName name="A128_C">#REF!</definedName>
    <definedName name="A13_">#REF!</definedName>
    <definedName name="A13_C">#REF!</definedName>
    <definedName name="A14_">#REF!</definedName>
    <definedName name="A14_C">#REF!</definedName>
    <definedName name="A15_">#REF!</definedName>
    <definedName name="A15_C">#REF!</definedName>
    <definedName name="A16_">#REF!</definedName>
    <definedName name="A16_C">#REF!</definedName>
    <definedName name="A17_">#REF!</definedName>
    <definedName name="A17_C">#REF!</definedName>
    <definedName name="A18_">#REF!</definedName>
    <definedName name="A18_C">#REF!</definedName>
    <definedName name="A19_">#REF!</definedName>
    <definedName name="A19_C">#REF!</definedName>
    <definedName name="A2_">#REF!</definedName>
    <definedName name="A2_C">#REF!</definedName>
    <definedName name="A20_">#REF!</definedName>
    <definedName name="A20_C">#REF!</definedName>
    <definedName name="A21_">#REF!</definedName>
    <definedName name="A21_C">#REF!</definedName>
    <definedName name="A22_">#REF!</definedName>
    <definedName name="A22_C">#REF!</definedName>
    <definedName name="A23_">#REF!</definedName>
    <definedName name="A23_C">#REF!</definedName>
    <definedName name="A24_">#REF!</definedName>
    <definedName name="A24_C">#REF!</definedName>
    <definedName name="A25_">#REF!</definedName>
    <definedName name="A25_C">#REF!</definedName>
    <definedName name="A26_">#REF!</definedName>
    <definedName name="A26_C">#REF!</definedName>
    <definedName name="A27_">#REF!</definedName>
    <definedName name="A27_C">#REF!</definedName>
    <definedName name="A28_">#REF!</definedName>
    <definedName name="A28_C">#REF!</definedName>
    <definedName name="A29_">#REF!</definedName>
    <definedName name="A29_C">#REF!</definedName>
    <definedName name="A3_">#REF!</definedName>
    <definedName name="A3_C">#REF!</definedName>
    <definedName name="A30_">#REF!</definedName>
    <definedName name="A30_C">#REF!</definedName>
    <definedName name="A31_">#REF!</definedName>
    <definedName name="A31_C">#REF!</definedName>
    <definedName name="A32_">#REF!</definedName>
    <definedName name="A32_C">#REF!</definedName>
    <definedName name="A33_">#REF!</definedName>
    <definedName name="A33_C">#REF!</definedName>
    <definedName name="A34_">#REF!</definedName>
    <definedName name="A34_C">#REF!</definedName>
    <definedName name="A35_">#REF!</definedName>
    <definedName name="A35_C">#REF!</definedName>
    <definedName name="A36_">#REF!</definedName>
    <definedName name="A36_C">#REF!</definedName>
    <definedName name="A37_">#REF!</definedName>
    <definedName name="A37_C">#REF!</definedName>
    <definedName name="A38_">#REF!</definedName>
    <definedName name="A38_C">#REF!</definedName>
    <definedName name="A39_">#REF!</definedName>
    <definedName name="A39_C">#REF!</definedName>
    <definedName name="A4_">#REF!</definedName>
    <definedName name="A4_C">#REF!</definedName>
    <definedName name="A40_">#REF!</definedName>
    <definedName name="A40_C">#REF!</definedName>
    <definedName name="A41_">#REF!</definedName>
    <definedName name="A41_C">#REF!</definedName>
    <definedName name="A42_">#REF!</definedName>
    <definedName name="A42_C">#REF!</definedName>
    <definedName name="A43_">#REF!</definedName>
    <definedName name="A43_C">#REF!</definedName>
    <definedName name="A44_">#REF!</definedName>
    <definedName name="A44_C">#REF!</definedName>
    <definedName name="A45_">#REF!</definedName>
    <definedName name="A45_C">#REF!</definedName>
    <definedName name="A46_">#REF!</definedName>
    <definedName name="A46_C">#REF!</definedName>
    <definedName name="A47_">#REF!</definedName>
    <definedName name="A47_C">#REF!</definedName>
    <definedName name="A48_">#REF!</definedName>
    <definedName name="A48_C">#REF!</definedName>
    <definedName name="A49_">#REF!</definedName>
    <definedName name="A49_C">#REF!</definedName>
    <definedName name="A5_">#REF!</definedName>
    <definedName name="A5_C">#REF!</definedName>
    <definedName name="A50_">#REF!</definedName>
    <definedName name="A50_C">#REF!</definedName>
    <definedName name="A51_">#REF!</definedName>
    <definedName name="A51_C">#REF!</definedName>
    <definedName name="A52_">#REF!</definedName>
    <definedName name="A52_C">#REF!</definedName>
    <definedName name="A53_">#REF!</definedName>
    <definedName name="A53_C">#REF!</definedName>
    <definedName name="A54_">#REF!</definedName>
    <definedName name="A54_C">#REF!</definedName>
    <definedName name="A55_">#REF!</definedName>
    <definedName name="A55_C">#REF!</definedName>
    <definedName name="A56_">#REF!</definedName>
    <definedName name="A56_C">#REF!</definedName>
    <definedName name="A57_">#REF!</definedName>
    <definedName name="A57_C">#REF!</definedName>
    <definedName name="A58_">#REF!</definedName>
    <definedName name="A58_C">#REF!</definedName>
    <definedName name="A59_">#REF!</definedName>
    <definedName name="A59_C">#REF!</definedName>
    <definedName name="A6_">#REF!</definedName>
    <definedName name="A6_C">#REF!</definedName>
    <definedName name="A60_">#REF!</definedName>
    <definedName name="A60_C">#REF!</definedName>
    <definedName name="A61_">#REF!</definedName>
    <definedName name="A61_C">#REF!</definedName>
    <definedName name="A62_">#REF!</definedName>
    <definedName name="A62_C">#REF!</definedName>
    <definedName name="A63_">#REF!</definedName>
    <definedName name="A63_C">#REF!</definedName>
    <definedName name="A64_">#REF!</definedName>
    <definedName name="A64_C">#REF!</definedName>
    <definedName name="A65_">#REF!</definedName>
    <definedName name="A65_C">#REF!</definedName>
    <definedName name="A66_">#REF!</definedName>
    <definedName name="A66_C">#REF!</definedName>
    <definedName name="A67_">#REF!</definedName>
    <definedName name="A67_C">#REF!</definedName>
    <definedName name="A68_">#REF!</definedName>
    <definedName name="A68_C">#REF!</definedName>
    <definedName name="A69_">#REF!</definedName>
    <definedName name="A69_C">#REF!</definedName>
    <definedName name="A7_">#REF!</definedName>
    <definedName name="A7_C">#REF!</definedName>
    <definedName name="A70_">#REF!</definedName>
    <definedName name="A70_C">#REF!</definedName>
    <definedName name="A71_">#REF!</definedName>
    <definedName name="A71_C">#REF!</definedName>
    <definedName name="A72_">#REF!</definedName>
    <definedName name="A72_C">#REF!</definedName>
    <definedName name="A73_">#REF!</definedName>
    <definedName name="A73_C">#REF!</definedName>
    <definedName name="A74_">#REF!</definedName>
    <definedName name="A74_C">#REF!</definedName>
    <definedName name="A75_">#REF!</definedName>
    <definedName name="A75_C">#REF!</definedName>
    <definedName name="A76_">#REF!</definedName>
    <definedName name="A76_C">#REF!</definedName>
    <definedName name="A77_">#REF!</definedName>
    <definedName name="A77_C">#REF!</definedName>
    <definedName name="A78_">#REF!</definedName>
    <definedName name="A78_C">#REF!</definedName>
    <definedName name="A79_">#REF!</definedName>
    <definedName name="A79_C">#REF!</definedName>
    <definedName name="A8_">#REF!</definedName>
    <definedName name="A8_C">#REF!</definedName>
    <definedName name="A80_">#REF!</definedName>
    <definedName name="A80_C">#REF!</definedName>
    <definedName name="A81_">#REF!</definedName>
    <definedName name="A81_C">#REF!</definedName>
    <definedName name="A82_">#REF!</definedName>
    <definedName name="A82_C">#REF!</definedName>
    <definedName name="A83_">#REF!</definedName>
    <definedName name="A83_C">#REF!</definedName>
    <definedName name="A84_">#REF!</definedName>
    <definedName name="A84_C">#REF!</definedName>
    <definedName name="A85_">#REF!</definedName>
    <definedName name="A85_C">#REF!</definedName>
    <definedName name="A86_">#REF!</definedName>
    <definedName name="A86_C">#REF!</definedName>
    <definedName name="A87_">#REF!</definedName>
    <definedName name="A87_C">#REF!</definedName>
    <definedName name="A88_">#REF!</definedName>
    <definedName name="A88_C">#REF!</definedName>
    <definedName name="A89_">#REF!</definedName>
    <definedName name="A89_C">#REF!</definedName>
    <definedName name="A9_">#REF!</definedName>
    <definedName name="A9_C">#REF!</definedName>
    <definedName name="A90_">#REF!</definedName>
    <definedName name="A90_C">#REF!</definedName>
    <definedName name="A91_">#REF!</definedName>
    <definedName name="A91_C">#REF!</definedName>
    <definedName name="A92_">#REF!</definedName>
    <definedName name="A92_C">#REF!</definedName>
    <definedName name="A93_">#REF!</definedName>
    <definedName name="A93_C">#REF!</definedName>
    <definedName name="A94_">#REF!</definedName>
    <definedName name="A94_C">#REF!</definedName>
    <definedName name="A95_">#REF!</definedName>
    <definedName name="A95_C">#REF!</definedName>
    <definedName name="A96_">#REF!</definedName>
    <definedName name="A96_C">#REF!</definedName>
    <definedName name="A97_">#REF!</definedName>
    <definedName name="A97_C">#REF!</definedName>
    <definedName name="A98_">#REF!</definedName>
    <definedName name="A98_C">#REF!</definedName>
    <definedName name="A99_">#REF!</definedName>
    <definedName name="A99_C">#REF!</definedName>
    <definedName name="AA1_">#REF!</definedName>
    <definedName name="AA1_C">#REF!</definedName>
    <definedName name="AA10_">#REF!</definedName>
    <definedName name="AA10_C">#REF!</definedName>
    <definedName name="AA11_">#REF!</definedName>
    <definedName name="AA11_C">#REF!</definedName>
    <definedName name="AA12_">#REF!</definedName>
    <definedName name="AA12_C">#REF!</definedName>
    <definedName name="AA13_">#REF!</definedName>
    <definedName name="AA13_C">#REF!</definedName>
    <definedName name="AA14_">#REF!</definedName>
    <definedName name="AA14_C">#REF!</definedName>
    <definedName name="AA15_">#REF!</definedName>
    <definedName name="AA15_C">#REF!</definedName>
    <definedName name="AA16_">#REF!</definedName>
    <definedName name="AA16_C">#REF!</definedName>
    <definedName name="AA17_">#REF!</definedName>
    <definedName name="AA17_C">#REF!</definedName>
    <definedName name="AA18_">#REF!</definedName>
    <definedName name="AA18_C">#REF!</definedName>
    <definedName name="AA19_">#REF!</definedName>
    <definedName name="AA19_C">#REF!</definedName>
    <definedName name="AA2_">#REF!</definedName>
    <definedName name="AA2_C">#REF!</definedName>
    <definedName name="AA20_">#REF!</definedName>
    <definedName name="AA20_C">#REF!</definedName>
    <definedName name="AA21_">#REF!</definedName>
    <definedName name="AA21_C">#REF!</definedName>
    <definedName name="AA22_">#REF!</definedName>
    <definedName name="AA22_C">#REF!</definedName>
    <definedName name="AA23_">#REF!</definedName>
    <definedName name="AA23_C">#REF!</definedName>
    <definedName name="AA24_">#REF!</definedName>
    <definedName name="AA24_C">#REF!</definedName>
    <definedName name="AA25_">#REF!</definedName>
    <definedName name="AA25_C">#REF!</definedName>
    <definedName name="AA26_">#REF!</definedName>
    <definedName name="AA26_C">#REF!</definedName>
    <definedName name="AA27_">#REF!</definedName>
    <definedName name="AA27_C">#REF!</definedName>
    <definedName name="AA28_">#REF!</definedName>
    <definedName name="AA28_C">#REF!</definedName>
    <definedName name="AA29_">#REF!</definedName>
    <definedName name="AA29_C">#REF!</definedName>
    <definedName name="AA3_">#REF!</definedName>
    <definedName name="AA3_C">#REF!</definedName>
    <definedName name="AA30_">#REF!</definedName>
    <definedName name="AA30_C">#REF!</definedName>
    <definedName name="AA31_">#REF!</definedName>
    <definedName name="AA31_C">#REF!</definedName>
    <definedName name="AA32_">#REF!</definedName>
    <definedName name="AA32_C">#REF!</definedName>
    <definedName name="AA33_">#REF!</definedName>
    <definedName name="AA33_C">#REF!</definedName>
    <definedName name="AA34_">#REF!</definedName>
    <definedName name="AA34_C">#REF!</definedName>
    <definedName name="AA35_">#REF!</definedName>
    <definedName name="AA35_C">#REF!</definedName>
    <definedName name="AA36_">#REF!</definedName>
    <definedName name="AA36_C">#REF!</definedName>
    <definedName name="AA37_">#REF!</definedName>
    <definedName name="AA37_C">#REF!</definedName>
    <definedName name="AA38_">#REF!</definedName>
    <definedName name="AA38_C">#REF!</definedName>
    <definedName name="AA39_">#REF!</definedName>
    <definedName name="AA39_C">#REF!</definedName>
    <definedName name="AA4_">#REF!</definedName>
    <definedName name="AA4_C">#REF!</definedName>
    <definedName name="AA40_">#REF!</definedName>
    <definedName name="AA40_C">#REF!</definedName>
    <definedName name="AA41_">#REF!</definedName>
    <definedName name="AA41_C">#REF!</definedName>
    <definedName name="AA42_">#REF!</definedName>
    <definedName name="AA42_C">#REF!</definedName>
    <definedName name="AA43_">#REF!</definedName>
    <definedName name="AA43_C">#REF!</definedName>
    <definedName name="AA44_">#REF!</definedName>
    <definedName name="AA44_C">#REF!</definedName>
    <definedName name="AA45_">#REF!</definedName>
    <definedName name="AA45_C">#REF!</definedName>
    <definedName name="AA46_">#REF!</definedName>
    <definedName name="AA46_C">#REF!</definedName>
    <definedName name="AA47_">#REF!</definedName>
    <definedName name="AA47_C">#REF!</definedName>
    <definedName name="AA48_">#REF!</definedName>
    <definedName name="AA48_C">#REF!</definedName>
    <definedName name="AA49_">#REF!</definedName>
    <definedName name="AA49_C">#REF!</definedName>
    <definedName name="AA5_">#REF!</definedName>
    <definedName name="AA5_C">#REF!</definedName>
    <definedName name="AA50_">#REF!</definedName>
    <definedName name="AA50_C">#REF!</definedName>
    <definedName name="AA51_">#REF!</definedName>
    <definedName name="AA51_C">#REF!</definedName>
    <definedName name="AA52_">#REF!</definedName>
    <definedName name="AA52_C">#REF!</definedName>
    <definedName name="AA53_">#REF!</definedName>
    <definedName name="AA53_C">#REF!</definedName>
    <definedName name="AA54_">#REF!</definedName>
    <definedName name="AA54_C">#REF!</definedName>
    <definedName name="AA55_">#REF!</definedName>
    <definedName name="AA55_C">#REF!</definedName>
    <definedName name="AA56_">#REF!</definedName>
    <definedName name="AA56_C">#REF!</definedName>
    <definedName name="AA57_">#REF!</definedName>
    <definedName name="AA57_C">#REF!</definedName>
    <definedName name="AA58_">#REF!</definedName>
    <definedName name="AA58_C">#REF!</definedName>
    <definedName name="AA59_">#REF!</definedName>
    <definedName name="AA59_C">#REF!</definedName>
    <definedName name="AA6_">#REF!</definedName>
    <definedName name="AA6_C">#REF!</definedName>
    <definedName name="AA60_">#REF!</definedName>
    <definedName name="AA60_C">#REF!</definedName>
    <definedName name="AA61_">#REF!</definedName>
    <definedName name="AA61_C">#REF!</definedName>
    <definedName name="AA62_">#REF!</definedName>
    <definedName name="AA62_C">#REF!</definedName>
    <definedName name="AA63_">#REF!</definedName>
    <definedName name="AA63_C">#REF!</definedName>
    <definedName name="AA64_">#REF!</definedName>
    <definedName name="AA64_C">#REF!</definedName>
    <definedName name="AA7_">#REF!</definedName>
    <definedName name="AA7_C">#REF!</definedName>
    <definedName name="AA8_">#REF!</definedName>
    <definedName name="AA8_C">#REF!</definedName>
    <definedName name="AA9_">#REF!</definedName>
    <definedName name="AA9_C">#REF!</definedName>
    <definedName name="AAA1_">#REF!</definedName>
    <definedName name="AAA1_C">#REF!</definedName>
    <definedName name="AAA10_">#REF!</definedName>
    <definedName name="AAA10_C">#REF!</definedName>
    <definedName name="AAA100_">#REF!</definedName>
    <definedName name="AAA100_C">#REF!</definedName>
    <definedName name="AAA101_">#REF!</definedName>
    <definedName name="AAA101_C">#REF!</definedName>
    <definedName name="AAA102_">#REF!</definedName>
    <definedName name="AAA102_C">#REF!</definedName>
    <definedName name="AAA103_">#REF!</definedName>
    <definedName name="AAA103_C">#REF!</definedName>
    <definedName name="AAA104_">#REF!</definedName>
    <definedName name="AAA104_C">#REF!</definedName>
    <definedName name="AAA105_">#REF!</definedName>
    <definedName name="AAA105_C">#REF!</definedName>
    <definedName name="AAA106_">#REF!</definedName>
    <definedName name="AAA106_C">#REF!</definedName>
    <definedName name="AAA107_">#REF!</definedName>
    <definedName name="AAA107_C">#REF!</definedName>
    <definedName name="AAA108_">#REF!</definedName>
    <definedName name="AAA108_C">#REF!</definedName>
    <definedName name="AAA109_">#REF!</definedName>
    <definedName name="AAA109_C">#REF!</definedName>
    <definedName name="AAA11_">#REF!</definedName>
    <definedName name="AAA11_C">#REF!</definedName>
    <definedName name="AAA110_">#REF!</definedName>
    <definedName name="AAA110_C">#REF!</definedName>
    <definedName name="AAA111_">#REF!</definedName>
    <definedName name="AAA111_C">#REF!</definedName>
    <definedName name="AAA112_">#REF!</definedName>
    <definedName name="AAA112_C">#REF!</definedName>
    <definedName name="AAA113_">#REF!</definedName>
    <definedName name="AAA113_C">#REF!</definedName>
    <definedName name="AAA114_">#REF!</definedName>
    <definedName name="AAA114_C">#REF!</definedName>
    <definedName name="AAA115_">#REF!</definedName>
    <definedName name="AAA115_C">#REF!</definedName>
    <definedName name="AAA116_">#REF!</definedName>
    <definedName name="AAA116_C">#REF!</definedName>
    <definedName name="AAA117_">#REF!</definedName>
    <definedName name="AAA117_C">#REF!</definedName>
    <definedName name="AAA118_">#REF!</definedName>
    <definedName name="AAA118_C">#REF!</definedName>
    <definedName name="AAA119_">#REF!</definedName>
    <definedName name="AAA119_C">#REF!</definedName>
    <definedName name="AAA12_">#REF!</definedName>
    <definedName name="AAA12_C">#REF!</definedName>
    <definedName name="AAA120_">#REF!</definedName>
    <definedName name="AAA120_C">#REF!</definedName>
    <definedName name="AAA121_">#REF!</definedName>
    <definedName name="AAA121_C">#REF!</definedName>
    <definedName name="AAA122_">#REF!</definedName>
    <definedName name="AAA122_C">#REF!</definedName>
    <definedName name="AAA123_">#REF!</definedName>
    <definedName name="AAA123_C">#REF!</definedName>
    <definedName name="AAA124_">#REF!</definedName>
    <definedName name="AAA124_C">#REF!</definedName>
    <definedName name="AAA125_">#REF!</definedName>
    <definedName name="AAA125_C">#REF!</definedName>
    <definedName name="AAA126_">#REF!</definedName>
    <definedName name="AAA126_C">#REF!</definedName>
    <definedName name="AAA127_">#REF!</definedName>
    <definedName name="AAA127_C">#REF!</definedName>
    <definedName name="AAA128_">#REF!</definedName>
    <definedName name="AAA128_C">#REF!</definedName>
    <definedName name="AAA13_">#REF!</definedName>
    <definedName name="AAA13_C">#REF!</definedName>
    <definedName name="AAA14_">#REF!</definedName>
    <definedName name="AAA14_C">#REF!</definedName>
    <definedName name="AAA15_">#REF!</definedName>
    <definedName name="AAA15_C">#REF!</definedName>
    <definedName name="AAA16_">#REF!</definedName>
    <definedName name="AAA16_C">#REF!</definedName>
    <definedName name="AAA17_">#REF!</definedName>
    <definedName name="AAA17_C">#REF!</definedName>
    <definedName name="AAA18_">#REF!</definedName>
    <definedName name="AAA18_C">#REF!</definedName>
    <definedName name="AAA19_">#REF!</definedName>
    <definedName name="AAA19_C">#REF!</definedName>
    <definedName name="AAA2_">#REF!</definedName>
    <definedName name="AAA2_C">#REF!</definedName>
    <definedName name="AAA20_">#REF!</definedName>
    <definedName name="AAA20_C">#REF!</definedName>
    <definedName name="AAA21_">#REF!</definedName>
    <definedName name="AAA21_C">#REF!</definedName>
    <definedName name="AAA22_">#REF!</definedName>
    <definedName name="AAA22_C">#REF!</definedName>
    <definedName name="AAA23_">#REF!</definedName>
    <definedName name="AAA23_C">#REF!</definedName>
    <definedName name="AAA24_">#REF!</definedName>
    <definedName name="AAA24_C">#REF!</definedName>
    <definedName name="AAA25_">#REF!</definedName>
    <definedName name="AAA25_C">#REF!</definedName>
    <definedName name="AAA26_">#REF!</definedName>
    <definedName name="AAA26_C">#REF!</definedName>
    <definedName name="AAA27_">#REF!</definedName>
    <definedName name="AAA27_C">#REF!</definedName>
    <definedName name="AAA28_">#REF!</definedName>
    <definedName name="AAA28_C">#REF!</definedName>
    <definedName name="AAA29_">#REF!</definedName>
    <definedName name="AAA29_C">#REF!</definedName>
    <definedName name="AAA3_">#REF!</definedName>
    <definedName name="AAA3_C">#REF!</definedName>
    <definedName name="AAA30_">#REF!</definedName>
    <definedName name="AAA30_C">#REF!</definedName>
    <definedName name="AAA31_">#REF!</definedName>
    <definedName name="AAA31_C">#REF!</definedName>
    <definedName name="AAA32_">#REF!</definedName>
    <definedName name="AAA32_C">#REF!</definedName>
    <definedName name="AAA33_">#REF!</definedName>
    <definedName name="AAA33_C">#REF!</definedName>
    <definedName name="AAA34_">#REF!</definedName>
    <definedName name="AAA34_C">#REF!</definedName>
    <definedName name="AAA35_">#REF!</definedName>
    <definedName name="AAA35_C">#REF!</definedName>
    <definedName name="AAA36_">#REF!</definedName>
    <definedName name="AAA36_C">#REF!</definedName>
    <definedName name="AAA37_">#REF!</definedName>
    <definedName name="AAA37_C">#REF!</definedName>
    <definedName name="AAA38_">#REF!</definedName>
    <definedName name="AAA38_C">#REF!</definedName>
    <definedName name="AAA39_">#REF!</definedName>
    <definedName name="AAA39_C">#REF!</definedName>
    <definedName name="AAA4_">#REF!</definedName>
    <definedName name="AAA4_C">#REF!</definedName>
    <definedName name="AAA40_">#REF!</definedName>
    <definedName name="AAA40_C">#REF!</definedName>
    <definedName name="AAA41_">#REF!</definedName>
    <definedName name="AAA41_C">#REF!</definedName>
    <definedName name="AAA42_">#REF!</definedName>
    <definedName name="AAA42_C">#REF!</definedName>
    <definedName name="AAA43_">#REF!</definedName>
    <definedName name="AAA43_C">#REF!</definedName>
    <definedName name="AAA44_">#REF!</definedName>
    <definedName name="AAA44_C">#REF!</definedName>
    <definedName name="AAA45_">#REF!</definedName>
    <definedName name="AAA45_C">#REF!</definedName>
    <definedName name="AAA46_">#REF!</definedName>
    <definedName name="AAA46_C">#REF!</definedName>
    <definedName name="AAA47_">#REF!</definedName>
    <definedName name="AAA47_C">#REF!</definedName>
    <definedName name="AAA48_">#REF!</definedName>
    <definedName name="AAA48_C">#REF!</definedName>
    <definedName name="AAA49_">#REF!</definedName>
    <definedName name="AAA49_C">#REF!</definedName>
    <definedName name="AAA5_">#REF!</definedName>
    <definedName name="AAA5_C">#REF!</definedName>
    <definedName name="AAA50_">#REF!</definedName>
    <definedName name="AAA50_C">#REF!</definedName>
    <definedName name="AAA51_">#REF!</definedName>
    <definedName name="AAA51_C">#REF!</definedName>
    <definedName name="AAA52_">#REF!</definedName>
    <definedName name="AAA52_C">#REF!</definedName>
    <definedName name="AAA53_">#REF!</definedName>
    <definedName name="AAA53_C">#REF!</definedName>
    <definedName name="AAA54_">#REF!</definedName>
    <definedName name="AAA54_C">#REF!</definedName>
    <definedName name="AAA55_">#REF!</definedName>
    <definedName name="AAA55_C">#REF!</definedName>
    <definedName name="AAA56_">#REF!</definedName>
    <definedName name="AAA56_C">#REF!</definedName>
    <definedName name="AAA57_">#REF!</definedName>
    <definedName name="AAA57_C">#REF!</definedName>
    <definedName name="AAA58_">#REF!</definedName>
    <definedName name="AAA58_C">#REF!</definedName>
    <definedName name="AAA59_">#REF!</definedName>
    <definedName name="AAA59_C">#REF!</definedName>
    <definedName name="AAA6_">#REF!</definedName>
    <definedName name="AAA6_C">#REF!</definedName>
    <definedName name="AAA60_">#REF!</definedName>
    <definedName name="AAA60_C">#REF!</definedName>
    <definedName name="AAA61_">#REF!</definedName>
    <definedName name="AAA61_C">#REF!</definedName>
    <definedName name="AAA62_">#REF!</definedName>
    <definedName name="AAA62_C">#REF!</definedName>
    <definedName name="AAA63_">#REF!</definedName>
    <definedName name="AAA63_C">#REF!</definedName>
    <definedName name="AAA64_">#REF!</definedName>
    <definedName name="AAA64_C">#REF!</definedName>
    <definedName name="AAA65_">#REF!</definedName>
    <definedName name="AAA65_C">#REF!</definedName>
    <definedName name="AAA66_">#REF!</definedName>
    <definedName name="AAA66_C">#REF!</definedName>
    <definedName name="AAA67_">#REF!</definedName>
    <definedName name="AAA67_C">#REF!</definedName>
    <definedName name="AAA68_">#REF!</definedName>
    <definedName name="AAA68_C">#REF!</definedName>
    <definedName name="AAA69_">#REF!</definedName>
    <definedName name="AAA69_C">#REF!</definedName>
    <definedName name="AAA7_">#REF!</definedName>
    <definedName name="AAA7_C">#REF!</definedName>
    <definedName name="AAA70_">#REF!</definedName>
    <definedName name="AAA70_C">#REF!</definedName>
    <definedName name="AAA71_">#REF!</definedName>
    <definedName name="AAA71_C">#REF!</definedName>
    <definedName name="AAA72_">#REF!</definedName>
    <definedName name="AAA72_C">#REF!</definedName>
    <definedName name="AAA73_">#REF!</definedName>
    <definedName name="AAA73_C">#REF!</definedName>
    <definedName name="AAA74_">#REF!</definedName>
    <definedName name="AAA74_C">#REF!</definedName>
    <definedName name="AAA75_">#REF!</definedName>
    <definedName name="AAA75_C">#REF!</definedName>
    <definedName name="AAA76_">#REF!</definedName>
    <definedName name="AAA76_C">#REF!</definedName>
    <definedName name="AAA77_">#REF!</definedName>
    <definedName name="AAA77_C">#REF!</definedName>
    <definedName name="AAA78_">#REF!</definedName>
    <definedName name="AAA78_C">#REF!</definedName>
    <definedName name="AAA79_">#REF!</definedName>
    <definedName name="AAA79_C">#REF!</definedName>
    <definedName name="AAA8_">#REF!</definedName>
    <definedName name="AAA8_C">#REF!</definedName>
    <definedName name="AAA80_">#REF!</definedName>
    <definedName name="AAA80_C">#REF!</definedName>
    <definedName name="AAA81_">#REF!</definedName>
    <definedName name="AAA81_C">#REF!</definedName>
    <definedName name="AAA82_">#REF!</definedName>
    <definedName name="AAA82_C">#REF!</definedName>
    <definedName name="AAA83_">#REF!</definedName>
    <definedName name="AAA83_C">#REF!</definedName>
    <definedName name="AAA84_">#REF!</definedName>
    <definedName name="AAA84_C">#REF!</definedName>
    <definedName name="AAA85_">#REF!</definedName>
    <definedName name="AAA85_C">#REF!</definedName>
    <definedName name="AAA86_">#REF!</definedName>
    <definedName name="AAA86_C">#REF!</definedName>
    <definedName name="AAA87_">#REF!</definedName>
    <definedName name="AAA87_C">#REF!</definedName>
    <definedName name="AAA88_">#REF!</definedName>
    <definedName name="AAA88_C">#REF!</definedName>
    <definedName name="AAA89_">#REF!</definedName>
    <definedName name="AAA89_C">#REF!</definedName>
    <definedName name="AAA9_">#REF!</definedName>
    <definedName name="AAA9_C">#REF!</definedName>
    <definedName name="AAA90_">#REF!</definedName>
    <definedName name="AAA90_C">#REF!</definedName>
    <definedName name="AAA91_">#REF!</definedName>
    <definedName name="AAA91_C">#REF!</definedName>
    <definedName name="AAA92_">#REF!</definedName>
    <definedName name="AAA92_C">#REF!</definedName>
    <definedName name="AAA93_">#REF!</definedName>
    <definedName name="AAA93_C">#REF!</definedName>
    <definedName name="AAA94_">#REF!</definedName>
    <definedName name="AAA94_C">#REF!</definedName>
    <definedName name="AAA95_">#REF!</definedName>
    <definedName name="AAA95_C">#REF!</definedName>
    <definedName name="AAA96_">#REF!</definedName>
    <definedName name="AAA96_C">#REF!</definedName>
    <definedName name="AAA97_">#REF!</definedName>
    <definedName name="AAA97_C">#REF!</definedName>
    <definedName name="AAA98_">#REF!</definedName>
    <definedName name="AAA98_C">#REF!</definedName>
    <definedName name="AAA99_">#REF!</definedName>
    <definedName name="AAA99_C">#REF!</definedName>
    <definedName name="B1_">#REF!</definedName>
    <definedName name="B1_C">#REF!</definedName>
    <definedName name="B10_">#REF!</definedName>
    <definedName name="B10_C">#REF!</definedName>
    <definedName name="B11_">#REF!</definedName>
    <definedName name="B11_C">#REF!</definedName>
    <definedName name="B12_">#REF!</definedName>
    <definedName name="B12_C">#REF!</definedName>
    <definedName name="B13_">#REF!</definedName>
    <definedName name="B13_C">#REF!</definedName>
    <definedName name="B14_">#REF!</definedName>
    <definedName name="B14_C">#REF!</definedName>
    <definedName name="B15_">#REF!</definedName>
    <definedName name="B15_C">#REF!</definedName>
    <definedName name="B16_">#REF!</definedName>
    <definedName name="B16_C">#REF!</definedName>
    <definedName name="B17_">#REF!</definedName>
    <definedName name="B17_C">#REF!</definedName>
    <definedName name="B18_">#REF!</definedName>
    <definedName name="B18_C">#REF!</definedName>
    <definedName name="B19_">#REF!</definedName>
    <definedName name="B19_C">#REF!</definedName>
    <definedName name="B2_">#REF!</definedName>
    <definedName name="B2_C">#REF!</definedName>
    <definedName name="B20_">#REF!</definedName>
    <definedName name="B20_C">#REF!</definedName>
    <definedName name="B21_">#REF!</definedName>
    <definedName name="B21_C">#REF!</definedName>
    <definedName name="B22_">#REF!</definedName>
    <definedName name="B22_C">#REF!</definedName>
    <definedName name="B23_">#REF!</definedName>
    <definedName name="B23_C">#REF!</definedName>
    <definedName name="B24_">#REF!</definedName>
    <definedName name="B24_C">#REF!</definedName>
    <definedName name="B25_">#REF!</definedName>
    <definedName name="B25_C">#REF!</definedName>
    <definedName name="B26_">#REF!</definedName>
    <definedName name="B26_C">#REF!</definedName>
    <definedName name="B27_">#REF!</definedName>
    <definedName name="B27_C">#REF!</definedName>
    <definedName name="B28_">#REF!</definedName>
    <definedName name="B28_C">#REF!</definedName>
    <definedName name="B29_">#REF!</definedName>
    <definedName name="B29_C">#REF!</definedName>
    <definedName name="B3_">#REF!</definedName>
    <definedName name="B3_C">#REF!</definedName>
    <definedName name="B30_">#REF!</definedName>
    <definedName name="B30_C">#REF!</definedName>
    <definedName name="B31_">#REF!</definedName>
    <definedName name="B31_C">#REF!</definedName>
    <definedName name="B32_">#REF!</definedName>
    <definedName name="B32_C">#REF!</definedName>
    <definedName name="B33_">#REF!</definedName>
    <definedName name="B33_C">#REF!</definedName>
    <definedName name="B34_">#REF!</definedName>
    <definedName name="B34_C">#REF!</definedName>
    <definedName name="B35_">#REF!</definedName>
    <definedName name="B35_C">#REF!</definedName>
    <definedName name="B36_">#REF!</definedName>
    <definedName name="B36_C">#REF!</definedName>
    <definedName name="B37_">#REF!</definedName>
    <definedName name="B37_C">#REF!</definedName>
    <definedName name="B38_">#REF!</definedName>
    <definedName name="B38_C">#REF!</definedName>
    <definedName name="B39_">#REF!</definedName>
    <definedName name="B39_C">#REF!</definedName>
    <definedName name="B4_">#REF!</definedName>
    <definedName name="B4_C">#REF!</definedName>
    <definedName name="B40_">#REF!</definedName>
    <definedName name="B40_C">#REF!</definedName>
    <definedName name="B41_">#REF!</definedName>
    <definedName name="B41_C">#REF!</definedName>
    <definedName name="B42_">#REF!</definedName>
    <definedName name="B42_C">#REF!</definedName>
    <definedName name="B43_">#REF!</definedName>
    <definedName name="B43_C">#REF!</definedName>
    <definedName name="B44_">#REF!</definedName>
    <definedName name="B44_C">#REF!</definedName>
    <definedName name="B45_">#REF!</definedName>
    <definedName name="B45_C">#REF!</definedName>
    <definedName name="B46_">#REF!</definedName>
    <definedName name="B46_C">#REF!</definedName>
    <definedName name="B47_">#REF!</definedName>
    <definedName name="B47_C">#REF!</definedName>
    <definedName name="B48_">#REF!</definedName>
    <definedName name="B48_C">#REF!</definedName>
    <definedName name="B49_">#REF!</definedName>
    <definedName name="B49_C">#REF!</definedName>
    <definedName name="B5_">#REF!</definedName>
    <definedName name="B5_C">#REF!</definedName>
    <definedName name="B50_">#REF!</definedName>
    <definedName name="B50_C">#REF!</definedName>
    <definedName name="B51_">#REF!</definedName>
    <definedName name="B51_C">#REF!</definedName>
    <definedName name="B52_">#REF!</definedName>
    <definedName name="B52_C">#REF!</definedName>
    <definedName name="B53_">#REF!</definedName>
    <definedName name="B53_C">#REF!</definedName>
    <definedName name="B54_">#REF!</definedName>
    <definedName name="B54_C">#REF!</definedName>
    <definedName name="B55_">#REF!</definedName>
    <definedName name="B55_C">#REF!</definedName>
    <definedName name="B56_">#REF!</definedName>
    <definedName name="B56_C">#REF!</definedName>
    <definedName name="B57_">#REF!</definedName>
    <definedName name="B57_C">#REF!</definedName>
    <definedName name="B58_">#REF!</definedName>
    <definedName name="B58_C">#REF!</definedName>
    <definedName name="B59_">#REF!</definedName>
    <definedName name="B59_C">#REF!</definedName>
    <definedName name="B6_">#REF!</definedName>
    <definedName name="B6_C">#REF!</definedName>
    <definedName name="B60_">#REF!</definedName>
    <definedName name="B60_C">#REF!</definedName>
    <definedName name="B61_">#REF!</definedName>
    <definedName name="B61_C">#REF!</definedName>
    <definedName name="B62_">#REF!</definedName>
    <definedName name="B62_C">#REF!</definedName>
    <definedName name="B63_">#REF!</definedName>
    <definedName name="B63_C">#REF!</definedName>
    <definedName name="B64_">#REF!</definedName>
    <definedName name="B64_C">#REF!</definedName>
    <definedName name="B7_">#REF!</definedName>
    <definedName name="B7_C">#REF!</definedName>
    <definedName name="B8_">#REF!</definedName>
    <definedName name="B8_C">#REF!</definedName>
    <definedName name="B9_">#REF!</definedName>
    <definedName name="B9_C">#REF!</definedName>
    <definedName name="BB1_">#REF!</definedName>
    <definedName name="BB1_C">#REF!</definedName>
    <definedName name="BB10_">#REF!</definedName>
    <definedName name="BB10_C">#REF!</definedName>
    <definedName name="BB11_">#REF!</definedName>
    <definedName name="BB11_C">#REF!</definedName>
    <definedName name="BB12_">#REF!</definedName>
    <definedName name="BB12_C">#REF!</definedName>
    <definedName name="BB13_">#REF!</definedName>
    <definedName name="BB13_C">#REF!</definedName>
    <definedName name="BB14_">#REF!</definedName>
    <definedName name="BB14_C">#REF!</definedName>
    <definedName name="BB15_">#REF!</definedName>
    <definedName name="BB15_C">#REF!</definedName>
    <definedName name="BB16_">#REF!</definedName>
    <definedName name="BB16_C">#REF!</definedName>
    <definedName name="BB17_">#REF!</definedName>
    <definedName name="BB17_C">#REF!</definedName>
    <definedName name="BB18_">#REF!</definedName>
    <definedName name="BB18_C">#REF!</definedName>
    <definedName name="BB19_">#REF!</definedName>
    <definedName name="BB19_C">#REF!</definedName>
    <definedName name="BB2_">#REF!</definedName>
    <definedName name="BB2_C">#REF!</definedName>
    <definedName name="BB20_">#REF!</definedName>
    <definedName name="BB20_C">#REF!</definedName>
    <definedName name="BB21_">#REF!</definedName>
    <definedName name="BB21_C">#REF!</definedName>
    <definedName name="BB22_">#REF!</definedName>
    <definedName name="BB22_C">#REF!</definedName>
    <definedName name="BB23_">#REF!</definedName>
    <definedName name="BB23_C">#REF!</definedName>
    <definedName name="BB24_">#REF!</definedName>
    <definedName name="BB24_C">#REF!</definedName>
    <definedName name="BB25_">#REF!</definedName>
    <definedName name="BB25_C">#REF!</definedName>
    <definedName name="BB26_">#REF!</definedName>
    <definedName name="BB26_C">#REF!</definedName>
    <definedName name="BB27_">#REF!</definedName>
    <definedName name="BB27_C">#REF!</definedName>
    <definedName name="BB28_">#REF!</definedName>
    <definedName name="BB28_C">#REF!</definedName>
    <definedName name="BB29_">#REF!</definedName>
    <definedName name="BB29_C">#REF!</definedName>
    <definedName name="BB3_">#REF!</definedName>
    <definedName name="BB3_C">#REF!</definedName>
    <definedName name="BB30_">#REF!</definedName>
    <definedName name="BB30_C">#REF!</definedName>
    <definedName name="BB31_">#REF!</definedName>
    <definedName name="BB31_C">#REF!</definedName>
    <definedName name="BB32_">#REF!</definedName>
    <definedName name="BB32_C">#REF!</definedName>
    <definedName name="BB4_">#REF!</definedName>
    <definedName name="BB4_C">#REF!</definedName>
    <definedName name="BB5_">#REF!</definedName>
    <definedName name="BB5_C">#REF!</definedName>
    <definedName name="BB6_">#REF!</definedName>
    <definedName name="BB6_C">#REF!</definedName>
    <definedName name="BB7_">#REF!</definedName>
    <definedName name="BB7_C">#REF!</definedName>
    <definedName name="BB8_">#REF!</definedName>
    <definedName name="BB8_C">#REF!</definedName>
    <definedName name="BB9_">#REF!</definedName>
    <definedName name="BB9_C">#REF!</definedName>
    <definedName name="BBB1_">#REF!</definedName>
    <definedName name="BBB1_C">#REF!</definedName>
    <definedName name="BBB10_">#REF!</definedName>
    <definedName name="BBB10_C">#REF!</definedName>
    <definedName name="BBB11_">#REF!</definedName>
    <definedName name="BBB11_C">#REF!</definedName>
    <definedName name="BBB12_">#REF!</definedName>
    <definedName name="BBB12_C">#REF!</definedName>
    <definedName name="BBB13_">#REF!</definedName>
    <definedName name="BBB13_C">#REF!</definedName>
    <definedName name="BBB14_">#REF!</definedName>
    <definedName name="BBB14_C">#REF!</definedName>
    <definedName name="BBB15_">#REF!</definedName>
    <definedName name="BBB15_C">#REF!</definedName>
    <definedName name="BBB16_">#REF!</definedName>
    <definedName name="BBB16_C">#REF!</definedName>
    <definedName name="BBB17_">#REF!</definedName>
    <definedName name="BBB17_C">#REF!</definedName>
    <definedName name="BBB18_">#REF!</definedName>
    <definedName name="BBB18_C">#REF!</definedName>
    <definedName name="BBB19_">#REF!</definedName>
    <definedName name="BBB19_C">#REF!</definedName>
    <definedName name="BBB2_">#REF!</definedName>
    <definedName name="BBB2_C">#REF!</definedName>
    <definedName name="BBB20_">#REF!</definedName>
    <definedName name="BBB20_C">#REF!</definedName>
    <definedName name="BBB21_">#REF!</definedName>
    <definedName name="BBB21_C">#REF!</definedName>
    <definedName name="BBB22_">#REF!</definedName>
    <definedName name="BBB22_C">#REF!</definedName>
    <definedName name="BBB23_">#REF!</definedName>
    <definedName name="BBB23_C">#REF!</definedName>
    <definedName name="BBB24_">#REF!</definedName>
    <definedName name="BBB24_C">#REF!</definedName>
    <definedName name="BBB25_">#REF!</definedName>
    <definedName name="BBB25_C">#REF!</definedName>
    <definedName name="BBB26_">#REF!</definedName>
    <definedName name="BBB26_C">#REF!</definedName>
    <definedName name="BBB27_">#REF!</definedName>
    <definedName name="BBB27_C">#REF!</definedName>
    <definedName name="BBB28_">#REF!</definedName>
    <definedName name="BBB28_C">#REF!</definedName>
    <definedName name="BBB29_">#REF!</definedName>
    <definedName name="BBB29_C">#REF!</definedName>
    <definedName name="BBB3_">#REF!</definedName>
    <definedName name="BBB3_C">#REF!</definedName>
    <definedName name="BBB30_">#REF!</definedName>
    <definedName name="BBB30_C">#REF!</definedName>
    <definedName name="BBB31_">#REF!</definedName>
    <definedName name="BBB31_C">#REF!</definedName>
    <definedName name="BBB32_">#REF!</definedName>
    <definedName name="BBB32_C">#REF!</definedName>
    <definedName name="BBB33_">#REF!</definedName>
    <definedName name="BBB33_C">#REF!</definedName>
    <definedName name="BBB34_">#REF!</definedName>
    <definedName name="BBB34_C">#REF!</definedName>
    <definedName name="BBB35_">#REF!</definedName>
    <definedName name="BBB35_C">#REF!</definedName>
    <definedName name="BBB36_">#REF!</definedName>
    <definedName name="BBB36_C">#REF!</definedName>
    <definedName name="BBB37_">#REF!</definedName>
    <definedName name="BBB37_C">#REF!</definedName>
    <definedName name="BBB38_">#REF!</definedName>
    <definedName name="BBB38_C">#REF!</definedName>
    <definedName name="BBB39_">#REF!</definedName>
    <definedName name="BBB39_C">#REF!</definedName>
    <definedName name="BBB4_">#REF!</definedName>
    <definedName name="BBB4_C">#REF!</definedName>
    <definedName name="BBB40_">#REF!</definedName>
    <definedName name="BBB40_C">#REF!</definedName>
    <definedName name="BBB41_">#REF!</definedName>
    <definedName name="BBB41_C">#REF!</definedName>
    <definedName name="BBB42_">#REF!</definedName>
    <definedName name="BBB42_C">#REF!</definedName>
    <definedName name="BBB43_">#REF!</definedName>
    <definedName name="BBB43_C">#REF!</definedName>
    <definedName name="BBB44_">#REF!</definedName>
    <definedName name="BBB44_C">#REF!</definedName>
    <definedName name="BBB45_">#REF!</definedName>
    <definedName name="BBB45_C">#REF!</definedName>
    <definedName name="BBB46_">#REF!</definedName>
    <definedName name="BBB46_C">#REF!</definedName>
    <definedName name="BBB47_">#REF!</definedName>
    <definedName name="BBB47_C">#REF!</definedName>
    <definedName name="BBB48_">#REF!</definedName>
    <definedName name="BBB48_C">#REF!</definedName>
    <definedName name="BBB49_">#REF!</definedName>
    <definedName name="BBB49_128">#REF!</definedName>
    <definedName name="BBB49_C">#REF!</definedName>
    <definedName name="BBB5_">#REF!</definedName>
    <definedName name="BBB5_C">#REF!</definedName>
    <definedName name="BBB50_">#REF!</definedName>
    <definedName name="BBB50_C">#REF!</definedName>
    <definedName name="BBB51_">#REF!</definedName>
    <definedName name="BBB51_C">#REF!</definedName>
    <definedName name="BBB52_">#REF!</definedName>
    <definedName name="BBB52_C">#REF!</definedName>
    <definedName name="BBB53_">#REF!</definedName>
    <definedName name="BBB53_C">#REF!</definedName>
    <definedName name="BBB54_">#REF!</definedName>
    <definedName name="BBB54_C">#REF!</definedName>
    <definedName name="BBB55_">#REF!</definedName>
    <definedName name="BBB55_C">#REF!</definedName>
    <definedName name="BBB56_">#REF!</definedName>
    <definedName name="BBB56_C">#REF!</definedName>
    <definedName name="BBB57_">#REF!</definedName>
    <definedName name="BBB57_C">#REF!</definedName>
    <definedName name="BBB58_">#REF!</definedName>
    <definedName name="BBB58_C">#REF!</definedName>
    <definedName name="BBB59_">#REF!</definedName>
    <definedName name="BBB59_C">#REF!</definedName>
    <definedName name="BBB6_">#REF!</definedName>
    <definedName name="BBB6_C">#REF!</definedName>
    <definedName name="BBB60_">#REF!</definedName>
    <definedName name="BBB60_C">#REF!</definedName>
    <definedName name="BBB61_">#REF!</definedName>
    <definedName name="BBB61_C">#REF!</definedName>
    <definedName name="BBB62_">#REF!</definedName>
    <definedName name="BBB62_C">#REF!</definedName>
    <definedName name="BBB63_">#REF!</definedName>
    <definedName name="BBB63_C">#REF!</definedName>
    <definedName name="BBB64_">#REF!</definedName>
    <definedName name="BBB64_C">#REF!</definedName>
    <definedName name="BBB7_">#REF!</definedName>
    <definedName name="BBB7_C">#REF!</definedName>
    <definedName name="BBB8_">#REF!</definedName>
    <definedName name="BBB8_C">#REF!</definedName>
    <definedName name="BBB9_">#REF!</definedName>
    <definedName name="BBB9_C">#REF!</definedName>
    <definedName name="c_noms">#REF!</definedName>
    <definedName name="d_noms">#REF!</definedName>
    <definedName name="D1_">#REF!</definedName>
    <definedName name="D1_C">#REF!</definedName>
    <definedName name="D10_">#REF!</definedName>
    <definedName name="D10_C">#REF!</definedName>
    <definedName name="D11_">#REF!</definedName>
    <definedName name="D11_C">#REF!</definedName>
    <definedName name="D12_">#REF!</definedName>
    <definedName name="D12_C">#REF!</definedName>
    <definedName name="D13_">#REF!</definedName>
    <definedName name="D13_C">#REF!</definedName>
    <definedName name="D14_">#REF!</definedName>
    <definedName name="D14_C">#REF!</definedName>
    <definedName name="D15_">#REF!</definedName>
    <definedName name="D15_C">#REF!</definedName>
    <definedName name="D16_">#REF!</definedName>
    <definedName name="D16_C">#REF!</definedName>
    <definedName name="D17_">#REF!</definedName>
    <definedName name="D17_C">#REF!</definedName>
    <definedName name="D18_">#REF!</definedName>
    <definedName name="D18_C">#REF!</definedName>
    <definedName name="D19_">#REF!</definedName>
    <definedName name="D19_C">#REF!</definedName>
    <definedName name="D2_">#REF!</definedName>
    <definedName name="D2_C">#REF!</definedName>
    <definedName name="D20_">#REF!</definedName>
    <definedName name="D20_C">#REF!</definedName>
    <definedName name="D21_">#REF!</definedName>
    <definedName name="D21_C">#REF!</definedName>
    <definedName name="D22_">#REF!</definedName>
    <definedName name="D22_C">#REF!</definedName>
    <definedName name="D23_">#REF!</definedName>
    <definedName name="D23_C">#REF!</definedName>
    <definedName name="D24_">#REF!</definedName>
    <definedName name="D24_C">#REF!</definedName>
    <definedName name="D25_">#REF!</definedName>
    <definedName name="D25_C">#REF!</definedName>
    <definedName name="D26_">#REF!</definedName>
    <definedName name="D26_C">#REF!</definedName>
    <definedName name="D27_">#REF!</definedName>
    <definedName name="D27_C">#REF!</definedName>
    <definedName name="D28_">#REF!</definedName>
    <definedName name="D28_C">#REF!</definedName>
    <definedName name="D29_">#REF!</definedName>
    <definedName name="D29_C">#REF!</definedName>
    <definedName name="D3_">#REF!</definedName>
    <definedName name="D3_C">#REF!</definedName>
    <definedName name="D30_">#REF!</definedName>
    <definedName name="D30_C">#REF!</definedName>
    <definedName name="D31_">#REF!</definedName>
    <definedName name="D31_C">#REF!</definedName>
    <definedName name="D32_">#REF!</definedName>
    <definedName name="D32_C">#REF!</definedName>
    <definedName name="D4_">#REF!</definedName>
    <definedName name="D4_C">#REF!</definedName>
    <definedName name="D5_">#REF!</definedName>
    <definedName name="D5_C">#REF!</definedName>
    <definedName name="D6_">#REF!</definedName>
    <definedName name="D6_C">#REF!</definedName>
    <definedName name="D7_">#REF!</definedName>
    <definedName name="D7_C">#REF!</definedName>
    <definedName name="D8_">#REF!</definedName>
    <definedName name="D8_C">#REF!</definedName>
    <definedName name="D9_">#REF!</definedName>
    <definedName name="D9_C">#REF!</definedName>
    <definedName name="DD1_">#REF!</definedName>
    <definedName name="DD1_C">#REF!</definedName>
    <definedName name="DD10_">#REF!</definedName>
    <definedName name="DD10_C">#REF!</definedName>
    <definedName name="DD11_">#REF!</definedName>
    <definedName name="DD11_C">#REF!</definedName>
    <definedName name="DD12_">#REF!</definedName>
    <definedName name="DD12_C">#REF!</definedName>
    <definedName name="DD13_">#REF!</definedName>
    <definedName name="DD13_C">#REF!</definedName>
    <definedName name="DD14_">#REF!</definedName>
    <definedName name="DD14_C">#REF!</definedName>
    <definedName name="DD15_">#REF!</definedName>
    <definedName name="DD15_C">#REF!</definedName>
    <definedName name="DD16_">#REF!</definedName>
    <definedName name="DD16_C">#REF!</definedName>
    <definedName name="DD2_">#REF!</definedName>
    <definedName name="DD2_C">#REF!</definedName>
    <definedName name="DD3_">#REF!</definedName>
    <definedName name="DD3_C">#REF!</definedName>
    <definedName name="DD4_">#REF!</definedName>
    <definedName name="DD4_C">#REF!</definedName>
    <definedName name="DD5_">#REF!</definedName>
    <definedName name="DD5_C">#REF!</definedName>
    <definedName name="DD6_">#REF!</definedName>
    <definedName name="DD6_C">#REF!</definedName>
    <definedName name="DD7_">#REF!</definedName>
    <definedName name="DD7_C">#REF!</definedName>
    <definedName name="DD8_">#REF!</definedName>
    <definedName name="DD8_C">#REF!</definedName>
    <definedName name="DD9_">#REF!</definedName>
    <definedName name="DD9_C">#REF!</definedName>
    <definedName name="DDD1_">#REF!</definedName>
    <definedName name="DDD1_C">#REF!</definedName>
    <definedName name="DDD10_">#REF!</definedName>
    <definedName name="DDD10_C">#REF!</definedName>
    <definedName name="DDD11_">#REF!</definedName>
    <definedName name="DDD11_C">#REF!</definedName>
    <definedName name="DDD12_">#REF!</definedName>
    <definedName name="DDD12_C">#REF!</definedName>
    <definedName name="DDD13_">#REF!</definedName>
    <definedName name="DDD13_C">#REF!</definedName>
    <definedName name="DDD14_">#REF!</definedName>
    <definedName name="DDD14_C">#REF!</definedName>
    <definedName name="DDD15_">#REF!</definedName>
    <definedName name="DDD15_C">#REF!</definedName>
    <definedName name="DDD16_">#REF!</definedName>
    <definedName name="DDD16_C">#REF!</definedName>
    <definedName name="DDD17_">#REF!</definedName>
    <definedName name="DDD17_C">#REF!</definedName>
    <definedName name="DDD18_">#REF!</definedName>
    <definedName name="DDD18_C">#REF!</definedName>
    <definedName name="DDD19_">#REF!</definedName>
    <definedName name="DDD19_C">#REF!</definedName>
    <definedName name="DDD2_">#REF!</definedName>
    <definedName name="DDD2_C">#REF!</definedName>
    <definedName name="DDD20_">#REF!</definedName>
    <definedName name="DDD20_C">#REF!</definedName>
    <definedName name="DDD21_">#REF!</definedName>
    <definedName name="DDD21_C">#REF!</definedName>
    <definedName name="DDD22_">#REF!</definedName>
    <definedName name="DDD22_C">#REF!</definedName>
    <definedName name="DDD23_">#REF!</definedName>
    <definedName name="DDD23_C">#REF!</definedName>
    <definedName name="DDD24_">#REF!</definedName>
    <definedName name="DDD24_C">#REF!</definedName>
    <definedName name="DDD25_">#REF!</definedName>
    <definedName name="DDD25_C">#REF!</definedName>
    <definedName name="DDD26_">#REF!</definedName>
    <definedName name="DDD26_C">#REF!</definedName>
    <definedName name="DDD27_">#REF!</definedName>
    <definedName name="DDD27_C">#REF!</definedName>
    <definedName name="DDD28_">#REF!</definedName>
    <definedName name="DDD28_C">#REF!</definedName>
    <definedName name="DDD29_">#REF!</definedName>
    <definedName name="DDD29_C">#REF!</definedName>
    <definedName name="DDD3_">#REF!</definedName>
    <definedName name="DDD3_C">#REF!</definedName>
    <definedName name="DDD30_">#REF!</definedName>
    <definedName name="DDD30_C">#REF!</definedName>
    <definedName name="DDD31_">#REF!</definedName>
    <definedName name="DDD31_C">#REF!</definedName>
    <definedName name="DDD32_">#REF!</definedName>
    <definedName name="DDD32_C">#REF!</definedName>
    <definedName name="DDD4_">#REF!</definedName>
    <definedName name="DDD4_C">#REF!</definedName>
    <definedName name="DDD5_">#REF!</definedName>
    <definedName name="DDD5_C">#REF!</definedName>
    <definedName name="DDD6_">#REF!</definedName>
    <definedName name="DDD6_C">#REF!</definedName>
    <definedName name="DDD7_">#REF!</definedName>
    <definedName name="DDD7_C">#REF!</definedName>
    <definedName name="DDD8_">#REF!</definedName>
    <definedName name="DDD8_C">#REF!</definedName>
    <definedName name="DDD9_">#REF!</definedName>
    <definedName name="DDD9_C">#REF!</definedName>
    <definedName name="E1_">#REF!</definedName>
    <definedName name="E1_C">#REF!</definedName>
    <definedName name="E10_">#REF!</definedName>
    <definedName name="E10_C">#REF!</definedName>
    <definedName name="E11_">#REF!</definedName>
    <definedName name="E11_C">#REF!</definedName>
    <definedName name="E12_">#REF!</definedName>
    <definedName name="E12_C">#REF!</definedName>
    <definedName name="E13_">#REF!</definedName>
    <definedName name="E13_C">#REF!</definedName>
    <definedName name="E14_">#REF!</definedName>
    <definedName name="E14_C">#REF!</definedName>
    <definedName name="E15_">#REF!</definedName>
    <definedName name="E15_C">#REF!</definedName>
    <definedName name="E16_">#REF!</definedName>
    <definedName name="E16_C">#REF!</definedName>
    <definedName name="E2_">#REF!</definedName>
    <definedName name="E2_C">#REF!</definedName>
    <definedName name="E3_">#REF!</definedName>
    <definedName name="E3_C">#REF!</definedName>
    <definedName name="E4_">#REF!</definedName>
    <definedName name="E4_C">#REF!</definedName>
    <definedName name="E5_">#REF!</definedName>
    <definedName name="E5_C">#REF!</definedName>
    <definedName name="E6_">#REF!</definedName>
    <definedName name="E6_C">#REF!</definedName>
    <definedName name="E7_">#REF!</definedName>
    <definedName name="E7_C">#REF!</definedName>
    <definedName name="E8_">#REF!</definedName>
    <definedName name="E8_C">#REF!</definedName>
    <definedName name="E9_">#REF!</definedName>
    <definedName name="E9_C">#REF!</definedName>
    <definedName name="EE1_">#REF!</definedName>
    <definedName name="EE1_C">#REF!</definedName>
    <definedName name="EE2_">#REF!</definedName>
    <definedName name="EE2_C">#REF!</definedName>
    <definedName name="EE3_">#REF!</definedName>
    <definedName name="EE3_C">#REF!</definedName>
    <definedName name="EE4_">#REF!</definedName>
    <definedName name="EE4_C">#REF!</definedName>
    <definedName name="EE5_">#REF!</definedName>
    <definedName name="EE5_C">#REF!</definedName>
    <definedName name="EE6_">#REF!</definedName>
    <definedName name="EE6_C">#REF!</definedName>
    <definedName name="EE7_">#REF!</definedName>
    <definedName name="EE7_C">#REF!</definedName>
    <definedName name="EE8_">#REF!</definedName>
    <definedName name="EE8_C">#REF!</definedName>
    <definedName name="EEE1_">#REF!</definedName>
    <definedName name="EEE1_C">#REF!</definedName>
    <definedName name="EEE10_">#REF!</definedName>
    <definedName name="EEE10_C">#REF!</definedName>
    <definedName name="EEE11_">#REF!</definedName>
    <definedName name="EEE11_C">#REF!</definedName>
    <definedName name="EEE12_">#REF!</definedName>
    <definedName name="EEE12_C">#REF!</definedName>
    <definedName name="EEE13_">#REF!</definedName>
    <definedName name="EEE13_C">#REF!</definedName>
    <definedName name="EEE14_">#REF!</definedName>
    <definedName name="EEE14_C">#REF!</definedName>
    <definedName name="EEE15_">#REF!</definedName>
    <definedName name="EEE15_C">#REF!</definedName>
    <definedName name="EEE16_">#REF!</definedName>
    <definedName name="EEE16_C">#REF!</definedName>
    <definedName name="EEE2_">#REF!</definedName>
    <definedName name="EEE2_C">#REF!</definedName>
    <definedName name="EEE3_">#REF!</definedName>
    <definedName name="EEE3_C">#REF!</definedName>
    <definedName name="EEE4_">#REF!</definedName>
    <definedName name="EEE4_C">#REF!</definedName>
    <definedName name="EEE5_">#REF!</definedName>
    <definedName name="EEE5_C">#REF!</definedName>
    <definedName name="EEE6_">#REF!</definedName>
    <definedName name="EEE6_C">#REF!</definedName>
    <definedName name="EEE7_">#REF!</definedName>
    <definedName name="EEE7_C">#REF!</definedName>
    <definedName name="EEE8_">#REF!</definedName>
    <definedName name="EEE8_C">#REF!</definedName>
    <definedName name="EEE9_">#REF!</definedName>
    <definedName name="EEE9_C">#REF!</definedName>
    <definedName name="F1_">#REF!</definedName>
    <definedName name="F1_C">#REF!</definedName>
    <definedName name="F2_">#REF!</definedName>
    <definedName name="F2_C">#REF!</definedName>
    <definedName name="F3_">#REF!</definedName>
    <definedName name="F3_C">#REF!</definedName>
    <definedName name="F4_">#REF!</definedName>
    <definedName name="F4_C">#REF!</definedName>
    <definedName name="F5_">#REF!</definedName>
    <definedName name="F5_C">#REF!</definedName>
    <definedName name="F6_">#REF!</definedName>
    <definedName name="F6_C">#REF!</definedName>
    <definedName name="F7_">#REF!</definedName>
    <definedName name="F7_C">#REF!</definedName>
    <definedName name="F8_">#REF!</definedName>
    <definedName name="F8_C">#REF!</definedName>
    <definedName name="FF1_">#REF!</definedName>
    <definedName name="FF1_C">#REF!</definedName>
    <definedName name="FF2_">#REF!</definedName>
    <definedName name="FF2_C">#REF!</definedName>
    <definedName name="FF3_">#REF!</definedName>
    <definedName name="FF3_C">#REF!</definedName>
    <definedName name="FF4_">#REF!</definedName>
    <definedName name="FF4_C">#REF!</definedName>
    <definedName name="FFF1_">#REF!</definedName>
    <definedName name="FFF1_C">#REF!</definedName>
    <definedName name="FFF2_">#REF!</definedName>
    <definedName name="FFF2_C">#REF!</definedName>
    <definedName name="FFF3_">#REF!</definedName>
    <definedName name="FFF3_C">#REF!</definedName>
    <definedName name="FFF4_">#REF!</definedName>
    <definedName name="FFF4_C">#REF!</definedName>
    <definedName name="FFF5_">#REF!</definedName>
    <definedName name="FFF5_C">#REF!</definedName>
    <definedName name="FFF6_">#REF!</definedName>
    <definedName name="FFF6_C">#REF!</definedName>
    <definedName name="FFF7_">#REF!</definedName>
    <definedName name="FFF7_C">#REF!</definedName>
    <definedName name="FFF8_">#REF!</definedName>
    <definedName name="FFF8_C">#REF!</definedName>
    <definedName name="G1_">#REF!</definedName>
    <definedName name="G1_C">#REF!</definedName>
    <definedName name="G2_">#REF!</definedName>
    <definedName name="G2_C">#REF!</definedName>
    <definedName name="G3_">#REF!</definedName>
    <definedName name="G3_C">#REF!</definedName>
    <definedName name="G4_">#REF!</definedName>
    <definedName name="G4_C">#REF!</definedName>
    <definedName name="GG1_">#REF!</definedName>
    <definedName name="GG1_C">#REF!</definedName>
    <definedName name="GG2_">#REF!</definedName>
    <definedName name="GG2_C">#REF!</definedName>
    <definedName name="GGG1_">#REF!</definedName>
    <definedName name="GGG1_C">#REF!</definedName>
    <definedName name="GGG2_">#REF!</definedName>
    <definedName name="GGG2_C">#REF!</definedName>
    <definedName name="GGG3_">#REF!</definedName>
    <definedName name="GGG3_C">#REF!</definedName>
    <definedName name="GGG4_">#REF!</definedName>
    <definedName name="GGG4_C">#REF!</definedName>
    <definedName name="H1_">#REF!</definedName>
    <definedName name="H1_C">#REF!</definedName>
    <definedName name="H2_">#REF!</definedName>
    <definedName name="H2_C">#REF!</definedName>
    <definedName name="HH1_">#REF!</definedName>
    <definedName name="HH1_C">#REF!</definedName>
    <definedName name="HHH1_">#REF!</definedName>
    <definedName name="HHH1_C">#REF!</definedName>
    <definedName name="HHH2_">#REF!</definedName>
    <definedName name="HHH2_C">#REF!</definedName>
    <definedName name="I_noms">OFFSET(d_noms,0,0,COUNTA(c_noms)-1,1)</definedName>
    <definedName name="I1_">#REF!</definedName>
    <definedName name="Indeminité" localSheetId="2">'128'!$AW$9</definedName>
    <definedName name="Indeminité" localSheetId="0">'32'!$AW$8</definedName>
    <definedName name="Indeminité" localSheetId="1">'64'!$AW$9</definedName>
    <definedName name="Indeminité">'256'!$AW$9</definedName>
    <definedName name="Mises" localSheetId="2">'128'!$AW$7</definedName>
    <definedName name="Mises" localSheetId="0">'32'!$AW$6</definedName>
    <definedName name="Mises" localSheetId="1">'64'!$AW$7</definedName>
    <definedName name="Mises">'256'!$AW$7</definedName>
    <definedName name="MtG__1_Com">#REF!</definedName>
    <definedName name="MtG__1_Con">#REF!</definedName>
    <definedName name="MtG__2_Com">#REF!</definedName>
    <definedName name="MtG__2_Con">#REF!</definedName>
    <definedName name="MtG__3_Com">#REF!</definedName>
    <definedName name="MtG__3_Con">#REF!</definedName>
    <definedName name="MtG__4_Com">#REF!</definedName>
    <definedName name="MtG__4_Con">#REF!</definedName>
    <definedName name="MtG__5_Com">#REF!</definedName>
    <definedName name="MtG__5_Con">#REF!</definedName>
    <definedName name="MtG__6_Com">#REF!</definedName>
    <definedName name="MtG__6_Con">#REF!</definedName>
    <definedName name="MtG__7_Com">#REF!</definedName>
    <definedName name="MtG__7_Con">#REF!</definedName>
    <definedName name="MtG__8_Con">#REF!</definedName>
    <definedName name="MtG_1_Com" localSheetId="2">'128'!$AV$57</definedName>
    <definedName name="MtG_1_Com" localSheetId="0">'32'!$AV$47</definedName>
    <definedName name="MtG_1_Com" localSheetId="1">'64'!$AV$52</definedName>
    <definedName name="MtG_1_Com">'256'!$AV$60</definedName>
    <definedName name="MtG_1_Con" localSheetId="2">'128'!$AV$19</definedName>
    <definedName name="MtG_1_Con" localSheetId="0">'32'!$AV$18</definedName>
    <definedName name="MtG_1_Con" localSheetId="1">'64'!$AV$19</definedName>
    <definedName name="MtG_1_Con">'256'!$AV$19</definedName>
    <definedName name="MtG_2_Com" localSheetId="2">'128'!$AV$61</definedName>
    <definedName name="MtG_2_Com" localSheetId="0">'32'!#REF!</definedName>
    <definedName name="MtG_2_Com" localSheetId="1">'64'!$AV$56</definedName>
    <definedName name="MtG_2_Com">'256'!$AV$64</definedName>
    <definedName name="MtG_2_Con" localSheetId="2">'128'!$AV$23</definedName>
    <definedName name="MtG_2_Con" localSheetId="0">'32'!$AV$22</definedName>
    <definedName name="MtG_2_Con" localSheetId="1">'64'!$AV$23</definedName>
    <definedName name="MtG_2_Con">'256'!$AV$23</definedName>
    <definedName name="MtG_3_Com" localSheetId="2">'128'!#REF!</definedName>
    <definedName name="MtG_3_Com" localSheetId="0">'32'!#REF!</definedName>
    <definedName name="MtG_3_Com" localSheetId="1">'64'!#REF!</definedName>
    <definedName name="MtG_3_Com">'256'!$AV$68</definedName>
    <definedName name="MtG_3_Con" localSheetId="2">'128'!#REF!</definedName>
    <definedName name="MtG_3_Con" localSheetId="0">'32'!#REF!</definedName>
    <definedName name="MtG_3_Con" localSheetId="1">'64'!#REF!</definedName>
    <definedName name="MtG_3_Con">'256'!$AV$27</definedName>
    <definedName name="MtG_4_Com" localSheetId="2">'128'!$AV$65</definedName>
    <definedName name="MtG_4_Com" localSheetId="0">'32'!#REF!</definedName>
    <definedName name="MtG_4_Com" localSheetId="1">'64'!#REF!</definedName>
    <definedName name="MtG_4_Com">'256'!$AV$72</definedName>
    <definedName name="MtG_4_Con" localSheetId="2">'128'!$AV$28</definedName>
    <definedName name="MtG_4_Con" localSheetId="0">'32'!#REF!</definedName>
    <definedName name="MtG_4_Con" localSheetId="1">'64'!#REF!</definedName>
    <definedName name="MtG_4_Con">'256'!$AV$31</definedName>
    <definedName name="MtG_5_Com" localSheetId="2">'128'!$AV$69</definedName>
    <definedName name="MtG_5_Com" localSheetId="0">'32'!$AV$51</definedName>
    <definedName name="MtG_5_Com" localSheetId="1">'64'!$AV$60</definedName>
    <definedName name="MtG_5_Com">'256'!$AV$76</definedName>
    <definedName name="MtG_5_Con" localSheetId="2">'128'!$AV$32</definedName>
    <definedName name="MtG_5_Con" localSheetId="0">'32'!#REF!</definedName>
    <definedName name="MtG_5_Con" localSheetId="1">'64'!$AV$27</definedName>
    <definedName name="MtG_5_Con">'256'!$AV$35</definedName>
    <definedName name="MtG_6_Com" localSheetId="2">'128'!$AV$73</definedName>
    <definedName name="MtG_6_Com" localSheetId="0">'32'!$AV$55</definedName>
    <definedName name="MtG_6_Com" localSheetId="1">'64'!$AV$64</definedName>
    <definedName name="MtG_6_Com">'256'!$AV$80</definedName>
    <definedName name="MtG_6_Con" localSheetId="2">'128'!$AV$36</definedName>
    <definedName name="MtG_6_Con" localSheetId="0">'32'!$AV$26</definedName>
    <definedName name="MtG_6_Con" localSheetId="1">'64'!$AV$31</definedName>
    <definedName name="MtG_6_Con">'256'!$AV$39</definedName>
    <definedName name="MtG_7_Com" localSheetId="2">'128'!$AV$77</definedName>
    <definedName name="MtG_7_Com" localSheetId="0">'32'!$AV$59</definedName>
    <definedName name="MtG_7_Com" localSheetId="1">'64'!$AV$68</definedName>
    <definedName name="MtG_7_Com">'256'!$AV$84</definedName>
    <definedName name="MtG_7_Con" localSheetId="2">'128'!$AV$40</definedName>
    <definedName name="MtG_7_Con" localSheetId="0">'32'!$AV$30</definedName>
    <definedName name="MtG_7_Con" localSheetId="1">'64'!$AV$35</definedName>
    <definedName name="MtG_7_Con">'256'!$AV$43</definedName>
    <definedName name="MtG_8_Con" localSheetId="2">'128'!$AV$44</definedName>
    <definedName name="MtG_8_Con" localSheetId="0">'32'!$AV$34</definedName>
    <definedName name="MtG_8_Con" localSheetId="1">'64'!$AV$39</definedName>
    <definedName name="MtG_8_Con">'256'!$AV$47</definedName>
    <definedName name="Nb_équipes" localSheetId="2">'128'!$AW$5</definedName>
    <definedName name="Nb_équipes" localSheetId="0">'32'!$AW$4</definedName>
    <definedName name="Nb_équipes" localSheetId="1">'64'!$AW$5</definedName>
    <definedName name="Nb_équipes">'256'!$AW$5</definedName>
    <definedName name="NbG__1_Com">#REF!</definedName>
    <definedName name="NbG__1_Con">#REF!</definedName>
    <definedName name="NbG__2_Com">#REF!</definedName>
    <definedName name="NbG__2_Con">#REF!</definedName>
    <definedName name="NbG__3_Com">#REF!</definedName>
    <definedName name="NbG__3_Con">#REF!</definedName>
    <definedName name="NbG__4_Com">#REF!</definedName>
    <definedName name="NbG__4_Con">#REF!</definedName>
    <definedName name="NbG__5_Com">#REF!</definedName>
    <definedName name="NbG__5_Con">#REF!</definedName>
    <definedName name="NbG__6_Con">#REF!</definedName>
    <definedName name="NbG_1_Com" localSheetId="2">'128'!$AH$57</definedName>
    <definedName name="NbG_1_Com" localSheetId="0">'32'!$AH$47</definedName>
    <definedName name="NbG_1_Com" localSheetId="1">'64'!$AH$52</definedName>
    <definedName name="NbG_1_Com">'256'!$AH$60</definedName>
    <definedName name="NbG_1_Con" localSheetId="2">'128'!$AH$19</definedName>
    <definedName name="NbG_1_Con" localSheetId="0">'32'!$AH$18</definedName>
    <definedName name="NbG_1_Con" localSheetId="1">'64'!$AH$19</definedName>
    <definedName name="NbG_1_Con">'256'!$AH$19</definedName>
    <definedName name="NbG_2_Com" localSheetId="2">'128'!$AH$61</definedName>
    <definedName name="NbG_2_Com" localSheetId="0">'32'!#REF!</definedName>
    <definedName name="NbG_2_Com" localSheetId="1">'64'!$AH$56</definedName>
    <definedName name="NbG_2_Com">'256'!$AH$64</definedName>
    <definedName name="NbG_2_Con" localSheetId="2">'128'!$AH$23</definedName>
    <definedName name="NbG_2_Con" localSheetId="0">'32'!$AH$22</definedName>
    <definedName name="NbG_2_Con" localSheetId="1">'64'!$AH$23</definedName>
    <definedName name="NbG_2_Con">'256'!$AH$23</definedName>
    <definedName name="NbG_3_Com" localSheetId="2">'128'!#REF!</definedName>
    <definedName name="NbG_3_Com" localSheetId="0">'32'!#REF!</definedName>
    <definedName name="NbG_3_Com" localSheetId="1">'64'!#REF!</definedName>
    <definedName name="NbG_3_Com">'256'!$AH$68</definedName>
    <definedName name="NbG_3_Con" localSheetId="2">'128'!#REF!</definedName>
    <definedName name="NbG_3_Con" localSheetId="0">'32'!#REF!</definedName>
    <definedName name="NbG_3_Con" localSheetId="1">'64'!#REF!</definedName>
    <definedName name="NbG_3_Con">'256'!$AH$27</definedName>
    <definedName name="NbG_4_Com" localSheetId="2">'128'!$AH$65</definedName>
    <definedName name="NbG_4_Com" localSheetId="0">'32'!#REF!</definedName>
    <definedName name="NbG_4_Com" localSheetId="1">'64'!#REF!</definedName>
    <definedName name="NbG_4_Com">'256'!$AH$72</definedName>
    <definedName name="NbG_4_Con" localSheetId="2">'128'!$AH$28</definedName>
    <definedName name="NbG_4_Con" localSheetId="0">'32'!#REF!</definedName>
    <definedName name="NbG_4_Con" localSheetId="1">'64'!#REF!</definedName>
    <definedName name="NbG_4_Con">'256'!$AH$31</definedName>
    <definedName name="NbG_5_Com" localSheetId="2">'128'!$AH$69</definedName>
    <definedName name="NbG_5_Com" localSheetId="0">'32'!$AH$51</definedName>
    <definedName name="NbG_5_Com" localSheetId="1">'64'!$AH$60</definedName>
    <definedName name="NbG_5_Com">'256'!$AH$76</definedName>
    <definedName name="NbG_5_Con" localSheetId="2">'128'!$AH$32</definedName>
    <definedName name="NbG_5_Con" localSheetId="0">'32'!#REF!</definedName>
    <definedName name="NbG_5_Con" localSheetId="1">'64'!$AH$27</definedName>
    <definedName name="NbG_5_Con">'256'!$AH$35</definedName>
    <definedName name="NbG_6_Con" localSheetId="2">'128'!$AH$36</definedName>
    <definedName name="NbG_6_Con" localSheetId="0">'32'!$AH$26</definedName>
    <definedName name="NbG_6_Con" localSheetId="1">'64'!$AH$31</definedName>
    <definedName name="NbG_6_Con">'256'!$AH$39</definedName>
    <definedName name="P1_">#REF!</definedName>
    <definedName name="P10_">#REF!</definedName>
    <definedName name="P100_">#REF!</definedName>
    <definedName name="P101_">#REF!</definedName>
    <definedName name="P102_">#REF!</definedName>
    <definedName name="P103_">#REF!</definedName>
    <definedName name="P104_">#REF!</definedName>
    <definedName name="P105_">#REF!</definedName>
    <definedName name="P106_">#REF!</definedName>
    <definedName name="P107_">#REF!</definedName>
    <definedName name="P108_">#REF!</definedName>
    <definedName name="P109_">#REF!</definedName>
    <definedName name="P11_">#REF!</definedName>
    <definedName name="P110_">#REF!</definedName>
    <definedName name="P111_">#REF!</definedName>
    <definedName name="P112_">#REF!</definedName>
    <definedName name="P113_">#REF!</definedName>
    <definedName name="P114_">#REF!</definedName>
    <definedName name="P115_">#REF!</definedName>
    <definedName name="P116_">#REF!</definedName>
    <definedName name="P117_">#REF!</definedName>
    <definedName name="P118_">#REF!</definedName>
    <definedName name="P119_">#REF!</definedName>
    <definedName name="P12_">#REF!</definedName>
    <definedName name="P120_">#REF!</definedName>
    <definedName name="P121_">#REF!</definedName>
    <definedName name="P122_">#REF!</definedName>
    <definedName name="P123_">#REF!</definedName>
    <definedName name="P124_">#REF!</definedName>
    <definedName name="P125_">#REF!</definedName>
    <definedName name="P126_">#REF!</definedName>
    <definedName name="P127_">#REF!</definedName>
    <definedName name="P128_">#REF!</definedName>
    <definedName name="P13_">#REF!</definedName>
    <definedName name="P14_">#REF!</definedName>
    <definedName name="P15_">#REF!</definedName>
    <definedName name="P16_">#REF!</definedName>
    <definedName name="P17_">#REF!</definedName>
    <definedName name="P18_">#REF!</definedName>
    <definedName name="P19_">#REF!</definedName>
    <definedName name="P2_">#REF!</definedName>
    <definedName name="P20_">#REF!</definedName>
    <definedName name="P21_">#REF!</definedName>
    <definedName name="P22_">#REF!</definedName>
    <definedName name="P23_">#REF!</definedName>
    <definedName name="P24_">#REF!</definedName>
    <definedName name="P25_">#REF!</definedName>
    <definedName name="P26_">#REF!</definedName>
    <definedName name="P27_">#REF!</definedName>
    <definedName name="P28_">#REF!</definedName>
    <definedName name="P29_">#REF!</definedName>
    <definedName name="P3_">#REF!</definedName>
    <definedName name="P30_">#REF!</definedName>
    <definedName name="P31_">#REF!</definedName>
    <definedName name="P32_">#REF!</definedName>
    <definedName name="P33_">#REF!</definedName>
    <definedName name="P34_">#REF!</definedName>
    <definedName name="P35_">#REF!</definedName>
    <definedName name="P36_">#REF!</definedName>
    <definedName name="P37_">#REF!</definedName>
    <definedName name="P38_">#REF!</definedName>
    <definedName name="P39_">#REF!</definedName>
    <definedName name="P4_">#REF!</definedName>
    <definedName name="P40_">#REF!</definedName>
    <definedName name="P41_">#REF!</definedName>
    <definedName name="P42_">#REF!</definedName>
    <definedName name="P43_">#REF!</definedName>
    <definedName name="P44_">#REF!</definedName>
    <definedName name="P45_">#REF!</definedName>
    <definedName name="P46_">#REF!</definedName>
    <definedName name="P47_">#REF!</definedName>
    <definedName name="P48_">#REF!</definedName>
    <definedName name="P49_">#REF!</definedName>
    <definedName name="P5_">#REF!</definedName>
    <definedName name="P50_">#REF!</definedName>
    <definedName name="P51_">#REF!</definedName>
    <definedName name="P52_">#REF!</definedName>
    <definedName name="P53_">#REF!</definedName>
    <definedName name="P54_">#REF!</definedName>
    <definedName name="P55_">#REF!</definedName>
    <definedName name="P56_">#REF!</definedName>
    <definedName name="P57_">#REF!</definedName>
    <definedName name="P58_">#REF!</definedName>
    <definedName name="P59_">#REF!</definedName>
    <definedName name="P6_">#REF!</definedName>
    <definedName name="P60_">#REF!</definedName>
    <definedName name="P61_">#REF!</definedName>
    <definedName name="P62_">#REF!</definedName>
    <definedName name="P63_">#REF!</definedName>
    <definedName name="P64_">#REF!</definedName>
    <definedName name="P65_">#REF!</definedName>
    <definedName name="P66_">#REF!</definedName>
    <definedName name="P67_">#REF!</definedName>
    <definedName name="P68_">#REF!</definedName>
    <definedName name="P69_">#REF!</definedName>
    <definedName name="P7_">#REF!</definedName>
    <definedName name="P70_">#REF!</definedName>
    <definedName name="P71_">#REF!</definedName>
    <definedName name="P72_">#REF!</definedName>
    <definedName name="P73_">#REF!</definedName>
    <definedName name="P74_">#REF!</definedName>
    <definedName name="P75_">#REF!</definedName>
    <definedName name="P76_">#REF!</definedName>
    <definedName name="P77_">#REF!</definedName>
    <definedName name="P78_">#REF!</definedName>
    <definedName name="P79_">#REF!</definedName>
    <definedName name="P8_">#REF!</definedName>
    <definedName name="P80_">#REF!</definedName>
    <definedName name="P81_">#REF!</definedName>
    <definedName name="P82_">#REF!</definedName>
    <definedName name="P83_">#REF!</definedName>
    <definedName name="P84_">#REF!</definedName>
    <definedName name="P85_">#REF!</definedName>
    <definedName name="P86_">#REF!</definedName>
    <definedName name="P87_">#REF!</definedName>
    <definedName name="P88_">#REF!</definedName>
    <definedName name="P89_">#REF!</definedName>
    <definedName name="P9_">#REF!</definedName>
    <definedName name="P90_">#REF!</definedName>
    <definedName name="P91_">#REF!</definedName>
    <definedName name="P92_">#REF!</definedName>
    <definedName name="P93_">#REF!</definedName>
    <definedName name="P94_">#REF!</definedName>
    <definedName name="P95_">#REF!</definedName>
    <definedName name="P96_">#REF!</definedName>
    <definedName name="P97_">#REF!</definedName>
    <definedName name="P98_">#REF!</definedName>
    <definedName name="P99_">#REF!</definedName>
    <definedName name="Total_Redistribué" localSheetId="2">'128'!$AV$12</definedName>
    <definedName name="Total_Redistribué" localSheetId="0">'32'!$AV$11</definedName>
    <definedName name="Total_Redistribué" localSheetId="1">'64'!$AV$12</definedName>
    <definedName name="Total_Redistribué">'256'!$AV$12</definedName>
    <definedName name="_xlnm.Print_Area" localSheetId="2">'128'!$F$2:$BU$85</definedName>
    <definedName name="_xlnm.Print_Area" localSheetId="3">'256'!$F$1:$BU$92</definedName>
    <definedName name="_xlnm.Print_Area" localSheetId="0">'32'!$E$1:$BU$67</definedName>
    <definedName name="_xlnm.Print_Area" localSheetId="1">'64'!$E$1:$BU$76</definedName>
  </definedNames>
  <calcPr fullCalcOnLoad="1"/>
</workbook>
</file>

<file path=xl/sharedStrings.xml><?xml version="1.0" encoding="utf-8"?>
<sst xmlns="http://schemas.openxmlformats.org/spreadsheetml/2006/main" count="98" uniqueCount="22">
  <si>
    <t>CUMUL GAGNANT CONCOURS  A</t>
  </si>
  <si>
    <t>CUMUL GAGNANT CONCOURS B</t>
  </si>
  <si>
    <t>Nombre d'équipes</t>
  </si>
  <si>
    <r>
      <t>GAGNANT</t>
    </r>
    <r>
      <rPr>
        <b/>
        <sz val="14"/>
        <rFont val="Arial"/>
        <family val="2"/>
      </rPr>
      <t xml:space="preserve"> Hutième de FINALE</t>
    </r>
  </si>
  <si>
    <t>GAGNANT Quart de FINALE</t>
  </si>
  <si>
    <t>GAGNANT DEMI FINALE</t>
  </si>
  <si>
    <t>PERDANT FINALE</t>
  </si>
  <si>
    <t>GAGNANT FINALE</t>
  </si>
  <si>
    <t>GAGNANT Quart de Finale</t>
  </si>
  <si>
    <t>GAGNANT 2° Partie</t>
  </si>
  <si>
    <r>
      <t xml:space="preserve">GAGNANT 3°  Partie </t>
    </r>
    <r>
      <rPr>
        <b/>
        <sz val="12"/>
        <rFont val="Arial"/>
        <family val="2"/>
      </rPr>
      <t>(Cadrage)</t>
    </r>
  </si>
  <si>
    <t xml:space="preserve">Total  à  redistribuer  </t>
  </si>
  <si>
    <t>Ecart</t>
  </si>
  <si>
    <t>Mises par equipes</t>
  </si>
  <si>
    <t>CONCOURS A</t>
  </si>
  <si>
    <t>CONCOURS B</t>
  </si>
  <si>
    <r>
      <t xml:space="preserve">PRIX  </t>
    </r>
    <r>
      <rPr>
        <b/>
        <sz val="11"/>
        <color indexed="12"/>
        <rFont val="Arial"/>
        <family val="2"/>
      </rPr>
      <t>(Concours A+ Concours B)</t>
    </r>
  </si>
  <si>
    <t>TRIPLETTE</t>
  </si>
  <si>
    <t>GAGNANT Cadrage</t>
  </si>
  <si>
    <r>
      <t>GAGNANT</t>
    </r>
    <r>
      <rPr>
        <b/>
        <sz val="14"/>
        <rFont val="Arial"/>
        <family val="2"/>
      </rPr>
      <t xml:space="preserve"> Seizième de FINALE</t>
    </r>
  </si>
  <si>
    <t>.</t>
  </si>
  <si>
    <t>Total mises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</si>
</sst>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.0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sz val="10"/>
      <color indexed="9"/>
      <name val="Arial"/>
      <family val="0"/>
    </font>
    <font>
      <b/>
      <sz val="16"/>
      <color indexed="10"/>
      <name val="Arial"/>
      <family val="2"/>
    </font>
    <font>
      <sz val="14"/>
      <name val="Arial"/>
      <family val="2"/>
    </font>
    <font>
      <sz val="18"/>
      <color indexed="10"/>
      <name val="Arial"/>
      <family val="0"/>
    </font>
    <font>
      <b/>
      <sz val="26"/>
      <name val="Arial"/>
      <family val="2"/>
    </font>
    <font>
      <b/>
      <sz val="19"/>
      <name val="Arial"/>
      <family val="0"/>
    </font>
    <font>
      <sz val="19"/>
      <name val="Arial"/>
      <family val="0"/>
    </font>
    <font>
      <b/>
      <sz val="20"/>
      <color indexed="9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5">
    <xf numFmtId="0" fontId="0" fillId="0" borderId="0" xfId="0" applyAlignment="1">
      <alignment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vertical="center"/>
      <protection/>
    </xf>
    <xf numFmtId="165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7" fillId="35" borderId="0" xfId="0" applyFont="1" applyFill="1" applyAlignment="1" applyProtection="1">
      <alignment horizontal="center" vertical="center"/>
      <protection/>
    </xf>
    <xf numFmtId="0" fontId="17" fillId="35" borderId="0" xfId="0" applyFont="1" applyFill="1" applyAlignment="1" applyProtection="1">
      <alignment horizontal="center" vertical="center"/>
      <protection/>
    </xf>
    <xf numFmtId="165" fontId="13" fillId="33" borderId="0" xfId="0" applyNumberFormat="1" applyFont="1" applyFill="1" applyAlignment="1" applyProtection="1">
      <alignment horizontal="center" vertical="center"/>
      <protection/>
    </xf>
    <xf numFmtId="165" fontId="3" fillId="0" borderId="26" xfId="0" applyNumberFormat="1" applyFont="1" applyBorder="1" applyAlignment="1" applyProtection="1">
      <alignment horizontal="center"/>
      <protection locked="0"/>
    </xf>
    <xf numFmtId="165" fontId="3" fillId="0" borderId="27" xfId="0" applyNumberFormat="1" applyFont="1" applyBorder="1" applyAlignment="1" applyProtection="1">
      <alignment horizontal="center"/>
      <protection locked="0"/>
    </xf>
    <xf numFmtId="165" fontId="3" fillId="0" borderId="28" xfId="0" applyNumberFormat="1" applyFont="1" applyBorder="1" applyAlignment="1" applyProtection="1">
      <alignment horizontal="center"/>
      <protection locked="0"/>
    </xf>
    <xf numFmtId="49" fontId="6" fillId="36" borderId="26" xfId="0" applyNumberFormat="1" applyFont="1" applyFill="1" applyBorder="1" applyAlignment="1" applyProtection="1">
      <alignment horizontal="center" vertical="center" shrinkToFit="1"/>
      <protection/>
    </xf>
    <xf numFmtId="49" fontId="6" fillId="36" borderId="27" xfId="0" applyNumberFormat="1" applyFont="1" applyFill="1" applyBorder="1" applyAlignment="1" applyProtection="1">
      <alignment horizontal="center" vertical="center" shrinkToFit="1"/>
      <protection/>
    </xf>
    <xf numFmtId="49" fontId="6" fillId="36" borderId="28" xfId="0" applyNumberFormat="1" applyFont="1" applyFill="1" applyBorder="1" applyAlignment="1" applyProtection="1">
      <alignment horizontal="center" vertical="center" shrinkToFit="1"/>
      <protection/>
    </xf>
    <xf numFmtId="0" fontId="15" fillId="36" borderId="0" xfId="0" applyFont="1" applyFill="1" applyAlignment="1" applyProtection="1">
      <alignment horizontal="right" vertical="center"/>
      <protection/>
    </xf>
    <xf numFmtId="0" fontId="16" fillId="36" borderId="0" xfId="0" applyFont="1" applyFill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165" fontId="8" fillId="0" borderId="26" xfId="0" applyNumberFormat="1" applyFont="1" applyBorder="1" applyAlignment="1" applyProtection="1">
      <alignment horizontal="center" vertical="center" shrinkToFit="1"/>
      <protection locked="0"/>
    </xf>
    <xf numFmtId="165" fontId="8" fillId="0" borderId="27" xfId="0" applyNumberFormat="1" applyFont="1" applyBorder="1" applyAlignment="1" applyProtection="1">
      <alignment horizontal="center" vertical="center" shrinkToFit="1"/>
      <protection locked="0"/>
    </xf>
    <xf numFmtId="165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3" fillId="36" borderId="0" xfId="0" applyFont="1" applyFill="1" applyAlignment="1" applyProtection="1">
      <alignment horizontal="right"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65" fontId="3" fillId="0" borderId="26" xfId="0" applyNumberFormat="1" applyFont="1" applyBorder="1" applyAlignment="1" applyProtection="1">
      <alignment horizontal="center" vertical="center"/>
      <protection locked="0"/>
    </xf>
    <xf numFmtId="165" fontId="3" fillId="0" borderId="27" xfId="0" applyNumberFormat="1" applyFont="1" applyBorder="1" applyAlignment="1" applyProtection="1">
      <alignment horizontal="center" vertical="center"/>
      <protection locked="0"/>
    </xf>
    <xf numFmtId="165" fontId="3" fillId="0" borderId="28" xfId="0" applyNumberFormat="1" applyFont="1" applyBorder="1" applyAlignment="1" applyProtection="1">
      <alignment horizontal="center" vertical="center"/>
      <protection locked="0"/>
    </xf>
    <xf numFmtId="165" fontId="3" fillId="0" borderId="26" xfId="0" applyNumberFormat="1" applyFont="1" applyFill="1" applyBorder="1" applyAlignment="1" applyProtection="1">
      <alignment horizontal="center"/>
      <protection/>
    </xf>
    <xf numFmtId="165" fontId="3" fillId="0" borderId="27" xfId="0" applyNumberFormat="1" applyFont="1" applyFill="1" applyBorder="1" applyAlignment="1" applyProtection="1">
      <alignment horizontal="center"/>
      <protection/>
    </xf>
    <xf numFmtId="165" fontId="3" fillId="0" borderId="28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3" fillId="0" borderId="27" xfId="0" applyNumberFormat="1" applyFont="1" applyFill="1" applyBorder="1" applyAlignment="1" applyProtection="1">
      <alignment horizontal="center" vertical="center"/>
      <protection/>
    </xf>
    <xf numFmtId="165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11" fillId="33" borderId="26" xfId="0" applyNumberFormat="1" applyFont="1" applyFill="1" applyBorder="1" applyAlignment="1" applyProtection="1">
      <alignment horizontal="center" vertical="center" shrinkToFit="1"/>
      <protection/>
    </xf>
    <xf numFmtId="165" fontId="11" fillId="33" borderId="27" xfId="0" applyNumberFormat="1" applyFont="1" applyFill="1" applyBorder="1" applyAlignment="1" applyProtection="1">
      <alignment horizontal="center" vertical="center" shrinkToFit="1"/>
      <protection/>
    </xf>
    <xf numFmtId="165" fontId="11" fillId="33" borderId="28" xfId="0" applyNumberFormat="1" applyFont="1" applyFill="1" applyBorder="1" applyAlignment="1" applyProtection="1">
      <alignment horizontal="center" vertical="center" shrinkToFit="1"/>
      <protection/>
    </xf>
    <xf numFmtId="9" fontId="53" fillId="38" borderId="0" xfId="0" applyNumberFormat="1" applyFont="1" applyFill="1" applyAlignment="1" applyProtection="1">
      <alignment horizontal="center" vertical="center"/>
      <protection/>
    </xf>
    <xf numFmtId="0" fontId="17" fillId="35" borderId="0" xfId="0" applyFont="1" applyFill="1" applyAlignment="1" applyProtection="1">
      <alignment horizontal="center" vertical="center"/>
      <protection/>
    </xf>
    <xf numFmtId="0" fontId="18" fillId="35" borderId="0" xfId="0" applyFont="1" applyFill="1" applyAlignment="1" applyProtection="1">
      <alignment/>
      <protection/>
    </xf>
    <xf numFmtId="0" fontId="14" fillId="37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5" fontId="11" fillId="33" borderId="26" xfId="0" applyNumberFormat="1" applyFont="1" applyFill="1" applyBorder="1" applyAlignment="1" applyProtection="1">
      <alignment horizontal="center" shrinkToFit="1"/>
      <protection/>
    </xf>
    <xf numFmtId="165" fontId="11" fillId="33" borderId="27" xfId="0" applyNumberFormat="1" applyFont="1" applyFill="1" applyBorder="1" applyAlignment="1" applyProtection="1">
      <alignment horizontal="center" shrinkToFit="1"/>
      <protection/>
    </xf>
    <xf numFmtId="165" fontId="11" fillId="33" borderId="28" xfId="0" applyNumberFormat="1" applyFont="1" applyFill="1" applyBorder="1" applyAlignment="1" applyProtection="1">
      <alignment horizontal="center" shrinkToFit="1"/>
      <protection/>
    </xf>
    <xf numFmtId="165" fontId="13" fillId="33" borderId="0" xfId="0" applyNumberFormat="1" applyFont="1" applyFill="1" applyAlignment="1" applyProtection="1">
      <alignment horizontal="center" vertical="center"/>
      <protection/>
    </xf>
    <xf numFmtId="165" fontId="3" fillId="0" borderId="26" xfId="0" applyNumberFormat="1" applyFont="1" applyFill="1" applyBorder="1" applyAlignment="1" applyProtection="1">
      <alignment horizontal="center"/>
      <protection locked="0"/>
    </xf>
    <xf numFmtId="165" fontId="3" fillId="0" borderId="27" xfId="0" applyNumberFormat="1" applyFont="1" applyFill="1" applyBorder="1" applyAlignment="1" applyProtection="1">
      <alignment horizontal="center"/>
      <protection locked="0"/>
    </xf>
    <xf numFmtId="165" fontId="3" fillId="0" borderId="28" xfId="0" applyNumberFormat="1" applyFont="1" applyFill="1" applyBorder="1" applyAlignment="1" applyProtection="1">
      <alignment horizontal="center"/>
      <protection locked="0"/>
    </xf>
    <xf numFmtId="165" fontId="11" fillId="33" borderId="26" xfId="0" applyNumberFormat="1" applyFont="1" applyFill="1" applyBorder="1" applyAlignment="1" applyProtection="1">
      <alignment horizontal="center" shrinkToFit="1"/>
      <protection locked="0"/>
    </xf>
    <xf numFmtId="165" fontId="11" fillId="33" borderId="27" xfId="0" applyNumberFormat="1" applyFont="1" applyFill="1" applyBorder="1" applyAlignment="1" applyProtection="1">
      <alignment horizontal="center" shrinkToFit="1"/>
      <protection locked="0"/>
    </xf>
    <xf numFmtId="165" fontId="11" fillId="33" borderId="28" xfId="0" applyNumberFormat="1" applyFont="1" applyFill="1" applyBorder="1" applyAlignment="1" applyProtection="1">
      <alignment horizontal="center" shrinkToFit="1"/>
      <protection locked="0"/>
    </xf>
    <xf numFmtId="165" fontId="3" fillId="0" borderId="26" xfId="0" applyNumberFormat="1" applyFont="1" applyFill="1" applyBorder="1" applyAlignment="1" applyProtection="1">
      <alignment horizontal="center" vertical="center"/>
      <protection locked="0"/>
    </xf>
    <xf numFmtId="165" fontId="3" fillId="0" borderId="27" xfId="0" applyNumberFormat="1" applyFont="1" applyFill="1" applyBorder="1" applyAlignment="1" applyProtection="1">
      <alignment horizontal="center" vertical="center"/>
      <protection locked="0"/>
    </xf>
    <xf numFmtId="165" fontId="3" fillId="0" borderId="28" xfId="0" applyNumberFormat="1" applyFont="1" applyFill="1" applyBorder="1" applyAlignment="1" applyProtection="1">
      <alignment horizontal="center" vertical="center"/>
      <protection locked="0"/>
    </xf>
    <xf numFmtId="165" fontId="11" fillId="33" borderId="26" xfId="0" applyNumberFormat="1" applyFont="1" applyFill="1" applyBorder="1" applyAlignment="1" applyProtection="1">
      <alignment horizontal="center" vertical="center" shrinkToFit="1"/>
      <protection locked="0"/>
    </xf>
    <xf numFmtId="165" fontId="11" fillId="33" borderId="27" xfId="0" applyNumberFormat="1" applyFont="1" applyFill="1" applyBorder="1" applyAlignment="1" applyProtection="1">
      <alignment horizontal="center" vertical="center" shrinkToFit="1"/>
      <protection locked="0"/>
    </xf>
    <xf numFmtId="165" fontId="11" fillId="33" borderId="28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6" fillId="36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28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6" xfId="0" applyNumberFormat="1" applyFont="1" applyBorder="1" applyAlignment="1" applyProtection="1">
      <alignment horizontal="center" vertical="center" shrinkToFit="1"/>
      <protection locked="0"/>
    </xf>
    <xf numFmtId="165" fontId="3" fillId="0" borderId="27" xfId="0" applyNumberFormat="1" applyFont="1" applyBorder="1" applyAlignment="1" applyProtection="1">
      <alignment horizontal="center" vertical="center" shrinkToFit="1"/>
      <protection locked="0"/>
    </xf>
    <xf numFmtId="165" fontId="3" fillId="0" borderId="28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7F7F7"/>
      <rgbColor rgb="00F8F8F8"/>
      <rgbColor rgb="00F9F9F9"/>
      <rgbColor rgb="00FAFAFA"/>
      <rgbColor rgb="00FBFBFB"/>
      <rgbColor rgb="00FCFCFC"/>
      <rgbColor rgb="00FDFDFD"/>
      <rgbColor rgb="00FEFEFE"/>
      <rgbColor rgb="0000CCFF"/>
      <rgbColor rgb="00CCFFFF"/>
      <rgbColor rgb="00CCFFCC"/>
      <rgbColor rgb="00FFFF99"/>
      <rgbColor rgb="0099CCFF"/>
      <rgbColor rgb="00FF99CC"/>
      <rgbColor rgb="00FF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FF00"/>
      <rgbColor rgb="00003300"/>
      <rgbColor rgb="00333300"/>
      <rgbColor rgb="0099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CN88"/>
  <sheetViews>
    <sheetView showGridLines="0" zoomScale="75" zoomScaleNormal="75" zoomScalePageLayoutView="0" workbookViewId="0" topLeftCell="A1">
      <selection activeCell="AW4" sqref="AW4:BE4"/>
    </sheetView>
  </sheetViews>
  <sheetFormatPr defaultColWidth="11.421875" defaultRowHeight="12.75"/>
  <cols>
    <col min="1" max="1" width="1.1484375" style="3" customWidth="1"/>
    <col min="2" max="3" width="0.71875" style="2" customWidth="1"/>
    <col min="4" max="4" width="14.28125" style="2" customWidth="1"/>
    <col min="5" max="80" width="1.7109375" style="2" customWidth="1"/>
    <col min="81" max="81" width="5.28125" style="2" customWidth="1"/>
    <col min="82" max="82" width="28.8515625" style="2" customWidth="1"/>
    <col min="83" max="16384" width="11.421875" style="2" customWidth="1"/>
  </cols>
  <sheetData>
    <row r="1" ht="13.5" thickBot="1">
      <c r="A1" s="1">
        <v>16</v>
      </c>
    </row>
    <row r="2" spans="1:82" s="4" customFormat="1" ht="25.5" customHeight="1" thickBot="1">
      <c r="A2" s="3">
        <v>17</v>
      </c>
      <c r="AD2" s="65" t="s">
        <v>17</v>
      </c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7"/>
      <c r="CD2" s="59" t="s">
        <v>21</v>
      </c>
    </row>
    <row r="3" spans="1:82" ht="24.75" customHeight="1" thickBot="1">
      <c r="A3" s="1">
        <v>18</v>
      </c>
      <c r="CD3" s="61">
        <f>Nb_équipes*Mises</f>
        <v>420</v>
      </c>
    </row>
    <row r="4" spans="1:82" s="4" customFormat="1" ht="27" thickBot="1">
      <c r="A4" s="1">
        <v>20</v>
      </c>
      <c r="Z4" s="68" t="s">
        <v>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5"/>
      <c r="AT4" s="5"/>
      <c r="AW4" s="70">
        <v>28</v>
      </c>
      <c r="AX4" s="71"/>
      <c r="AY4" s="71"/>
      <c r="AZ4" s="71"/>
      <c r="BA4" s="71"/>
      <c r="BB4" s="71"/>
      <c r="BC4" s="71"/>
      <c r="BD4" s="71"/>
      <c r="BE4" s="72"/>
      <c r="CD4" s="2"/>
    </row>
    <row r="5" spans="1:44" ht="8.25" customHeight="1" thickBot="1">
      <c r="A5" s="3">
        <v>21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92" s="4" customFormat="1" ht="24.75" thickBot="1">
      <c r="A6" s="1">
        <v>22</v>
      </c>
      <c r="Z6" s="68" t="s">
        <v>13</v>
      </c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W6" s="73">
        <v>15</v>
      </c>
      <c r="AX6" s="74"/>
      <c r="AY6" s="74"/>
      <c r="AZ6" s="74"/>
      <c r="BA6" s="74"/>
      <c r="BB6" s="74"/>
      <c r="BC6" s="74"/>
      <c r="BD6" s="74"/>
      <c r="BE6" s="75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1:46" ht="9" customHeight="1" thickBot="1">
      <c r="A7" s="3">
        <v>23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57" s="4" customFormat="1" ht="21" thickBot="1">
      <c r="A8" s="1">
        <v>24</v>
      </c>
      <c r="W8" s="76" t="s">
        <v>16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8"/>
      <c r="AR8" s="78"/>
      <c r="AS8" s="9"/>
      <c r="AT8" s="9"/>
      <c r="AW8" s="79">
        <v>200</v>
      </c>
      <c r="AX8" s="80"/>
      <c r="AY8" s="80"/>
      <c r="AZ8" s="80"/>
      <c r="BA8" s="80"/>
      <c r="BB8" s="80"/>
      <c r="BC8" s="80"/>
      <c r="BD8" s="80"/>
      <c r="BE8" s="81"/>
    </row>
    <row r="9" spans="1:76" ht="7.5" customHeight="1">
      <c r="A9" s="3">
        <v>25</v>
      </c>
      <c r="AW9" s="2">
        <v>150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82" ht="9.75" customHeight="1">
      <c r="A10" s="1">
        <v>26</v>
      </c>
      <c r="E10" s="10"/>
      <c r="F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CD10" s="4"/>
    </row>
    <row r="11" spans="1:82" s="4" customFormat="1" ht="20.25">
      <c r="A11" s="3">
        <v>27</v>
      </c>
      <c r="F11" s="12"/>
      <c r="G11" s="12"/>
      <c r="H11" s="12"/>
      <c r="I11" s="12"/>
      <c r="J11" s="12"/>
      <c r="W11" s="13"/>
      <c r="Z11" s="93" t="s">
        <v>11</v>
      </c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78"/>
      <c r="AS11" s="15"/>
      <c r="AT11" s="15"/>
      <c r="AU11" s="15"/>
      <c r="AV11" s="95">
        <f>(Nb_équipes*AW6)+AW8</f>
        <v>620</v>
      </c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16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8"/>
      <c r="BT11" s="18"/>
      <c r="BU11" s="18"/>
      <c r="BV11" s="18"/>
      <c r="BW11" s="14"/>
      <c r="BX11" s="14"/>
      <c r="CD11" s="2"/>
    </row>
    <row r="12" spans="1:76" ht="9" customHeight="1">
      <c r="A12" s="1">
        <v>28</v>
      </c>
      <c r="E12" s="10"/>
      <c r="F12" s="10"/>
      <c r="G12" s="10"/>
      <c r="H12" s="10"/>
      <c r="I12" s="10"/>
      <c r="J12" s="10"/>
      <c r="L12" s="10"/>
      <c r="M12" s="10"/>
      <c r="N12" s="10"/>
      <c r="O12" s="10"/>
      <c r="P12" s="10"/>
      <c r="Q12" s="10"/>
      <c r="R12" s="10"/>
      <c r="S12" s="10"/>
      <c r="T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82" s="10" customFormat="1" ht="25.5" customHeight="1" thickBot="1">
      <c r="A13" s="3">
        <v>29</v>
      </c>
      <c r="CD13" s="59" t="s">
        <v>12</v>
      </c>
    </row>
    <row r="14" spans="1:84" s="10" customFormat="1" ht="6" customHeight="1" thickTop="1">
      <c r="A14" s="1">
        <v>30</v>
      </c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CD14" s="7"/>
      <c r="CF14" s="10" t="s">
        <v>20</v>
      </c>
    </row>
    <row r="15" spans="1:82" s="14" customFormat="1" ht="28.5" customHeight="1">
      <c r="A15" s="3">
        <v>31</v>
      </c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97" t="s">
        <v>14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CD15" s="61">
        <f>AV11-BJ38-BJ64</f>
        <v>0</v>
      </c>
    </row>
    <row r="16" spans="1:73" s="10" customFormat="1" ht="6.75" customHeight="1">
      <c r="A16" s="1">
        <v>32</v>
      </c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</row>
    <row r="17" spans="1:82" ht="13.5" thickBot="1">
      <c r="A17" s="3">
        <v>33</v>
      </c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29"/>
      <c r="BU17" s="31"/>
      <c r="CD17" s="14"/>
    </row>
    <row r="18" spans="1:82" ht="21" thickBot="1">
      <c r="A18" s="1">
        <v>34</v>
      </c>
      <c r="E18" s="10"/>
      <c r="F18" s="32"/>
      <c r="G18" s="33"/>
      <c r="H18" s="85" t="s">
        <v>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29"/>
      <c r="AH18" s="88">
        <v>7</v>
      </c>
      <c r="AI18" s="88"/>
      <c r="AJ18" s="88"/>
      <c r="AK18" s="89"/>
      <c r="AL18" s="89"/>
      <c r="AM18" s="89"/>
      <c r="AN18" s="89"/>
      <c r="AO18" s="89"/>
      <c r="AP18" s="89"/>
      <c r="AQ18" s="89"/>
      <c r="AR18" s="89"/>
      <c r="AS18" s="29"/>
      <c r="AT18" s="29"/>
      <c r="AU18" s="29"/>
      <c r="AV18" s="62">
        <v>15</v>
      </c>
      <c r="AW18" s="63"/>
      <c r="AX18" s="63"/>
      <c r="AY18" s="63"/>
      <c r="AZ18" s="63"/>
      <c r="BA18" s="63"/>
      <c r="BB18" s="63"/>
      <c r="BC18" s="63"/>
      <c r="BD18" s="64"/>
      <c r="BE18" s="29"/>
      <c r="BF18" s="29"/>
      <c r="BG18" s="29"/>
      <c r="BH18" s="29"/>
      <c r="BI18" s="30"/>
      <c r="BJ18" s="82">
        <f>NbG_1_Con*AV18</f>
        <v>105</v>
      </c>
      <c r="BK18" s="83"/>
      <c r="BL18" s="83"/>
      <c r="BM18" s="83"/>
      <c r="BN18" s="83"/>
      <c r="BO18" s="83"/>
      <c r="BP18" s="83"/>
      <c r="BQ18" s="83"/>
      <c r="BR18" s="84"/>
      <c r="BS18" s="30"/>
      <c r="BT18" s="29"/>
      <c r="BU18" s="31"/>
      <c r="CD18" s="10"/>
    </row>
    <row r="19" spans="1:73" ht="4.5" customHeight="1">
      <c r="A19" s="3">
        <v>35</v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>
        <v>40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29"/>
      <c r="BU19" s="31"/>
    </row>
    <row r="20" spans="1:73" ht="4.5" customHeight="1">
      <c r="A20" s="1">
        <v>36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29"/>
      <c r="BU20" s="31"/>
    </row>
    <row r="21" spans="1:73" ht="4.5" customHeight="1" thickBot="1">
      <c r="A21" s="3">
        <v>37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29"/>
      <c r="BU21" s="31"/>
    </row>
    <row r="22" spans="1:82" s="4" customFormat="1" ht="21" thickBot="1">
      <c r="A22" s="1">
        <v>38</v>
      </c>
      <c r="F22" s="35"/>
      <c r="G22" s="36"/>
      <c r="H22" s="85" t="s">
        <v>18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34"/>
      <c r="AH22" s="88">
        <v>3</v>
      </c>
      <c r="AI22" s="88"/>
      <c r="AJ22" s="88"/>
      <c r="AK22" s="89"/>
      <c r="AL22" s="89"/>
      <c r="AM22" s="89"/>
      <c r="AN22" s="89"/>
      <c r="AO22" s="89"/>
      <c r="AP22" s="89"/>
      <c r="AQ22" s="89"/>
      <c r="AR22" s="89"/>
      <c r="AS22" s="36"/>
      <c r="AT22" s="36"/>
      <c r="AU22" s="36"/>
      <c r="AV22" s="79">
        <v>30</v>
      </c>
      <c r="AW22" s="80"/>
      <c r="AX22" s="80"/>
      <c r="AY22" s="80"/>
      <c r="AZ22" s="80"/>
      <c r="BA22" s="80"/>
      <c r="BB22" s="80"/>
      <c r="BC22" s="80"/>
      <c r="BD22" s="81"/>
      <c r="BE22" s="36"/>
      <c r="BF22" s="36"/>
      <c r="BG22" s="36"/>
      <c r="BH22" s="36"/>
      <c r="BI22" s="37"/>
      <c r="BJ22" s="90">
        <f>NbG_2_Con*AV22</f>
        <v>90</v>
      </c>
      <c r="BK22" s="91"/>
      <c r="BL22" s="91"/>
      <c r="BM22" s="91"/>
      <c r="BN22" s="91"/>
      <c r="BO22" s="91"/>
      <c r="BP22" s="91"/>
      <c r="BQ22" s="91"/>
      <c r="BR22" s="92"/>
      <c r="BS22" s="37"/>
      <c r="BT22" s="36"/>
      <c r="BU22" s="38"/>
      <c r="CD22" s="2"/>
    </row>
    <row r="23" spans="1:73" ht="4.5" customHeight="1">
      <c r="A23" s="3">
        <v>51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>
        <v>3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29"/>
      <c r="BU23" s="31"/>
    </row>
    <row r="24" spans="1:82" ht="4.5" customHeight="1">
      <c r="A24" s="1">
        <v>52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29"/>
      <c r="BU24" s="31"/>
      <c r="CD24" s="4"/>
    </row>
    <row r="25" spans="1:73" ht="4.5" customHeight="1" thickBot="1">
      <c r="A25" s="3">
        <v>53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29"/>
      <c r="BU25" s="31"/>
    </row>
    <row r="26" spans="1:73" ht="21" thickBot="1">
      <c r="A26" s="1">
        <v>54</v>
      </c>
      <c r="F26" s="28"/>
      <c r="G26" s="29"/>
      <c r="H26" s="85" t="s">
        <v>5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G26" s="29"/>
      <c r="AH26" s="88">
        <v>2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29"/>
      <c r="AT26" s="29"/>
      <c r="AU26" s="29"/>
      <c r="AV26" s="62">
        <v>50</v>
      </c>
      <c r="AW26" s="63"/>
      <c r="AX26" s="63"/>
      <c r="AY26" s="63"/>
      <c r="AZ26" s="63"/>
      <c r="BA26" s="63"/>
      <c r="BB26" s="63"/>
      <c r="BC26" s="63"/>
      <c r="BD26" s="64"/>
      <c r="BE26" s="29"/>
      <c r="BF26" s="29"/>
      <c r="BG26" s="29"/>
      <c r="BH26" s="29"/>
      <c r="BI26" s="30"/>
      <c r="BJ26" s="82">
        <f>AH26*AV26</f>
        <v>100</v>
      </c>
      <c r="BK26" s="83"/>
      <c r="BL26" s="83"/>
      <c r="BM26" s="83"/>
      <c r="BN26" s="83"/>
      <c r="BO26" s="83"/>
      <c r="BP26" s="83"/>
      <c r="BQ26" s="83"/>
      <c r="BR26" s="84"/>
      <c r="BS26" s="30"/>
      <c r="BT26" s="29"/>
      <c r="BU26" s="31"/>
    </row>
    <row r="27" spans="1:73" ht="4.5" customHeight="1">
      <c r="A27" s="3">
        <v>55</v>
      </c>
      <c r="F27" s="28"/>
      <c r="G27" s="2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29"/>
      <c r="BU27" s="31"/>
    </row>
    <row r="28" spans="1:73" ht="4.5" customHeight="1">
      <c r="A28" s="1">
        <v>56</v>
      </c>
      <c r="F28" s="28"/>
      <c r="G28" s="2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29"/>
      <c r="BU28" s="31"/>
    </row>
    <row r="29" spans="1:73" ht="4.5" customHeight="1" thickBot="1">
      <c r="A29" s="3">
        <v>57</v>
      </c>
      <c r="F29" s="28"/>
      <c r="G29" s="2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29"/>
      <c r="BU29" s="31"/>
    </row>
    <row r="30" spans="1:73" ht="21" thickBot="1">
      <c r="A30" s="1">
        <v>58</v>
      </c>
      <c r="F30" s="28"/>
      <c r="G30" s="29"/>
      <c r="H30" s="85" t="s">
        <v>6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29"/>
      <c r="AH30" s="88">
        <v>1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29"/>
      <c r="AT30" s="29"/>
      <c r="AU30" s="29"/>
      <c r="AV30" s="62">
        <v>50</v>
      </c>
      <c r="AW30" s="63"/>
      <c r="AX30" s="63"/>
      <c r="AY30" s="63"/>
      <c r="AZ30" s="63"/>
      <c r="BA30" s="63"/>
      <c r="BB30" s="63"/>
      <c r="BC30" s="63"/>
      <c r="BD30" s="64"/>
      <c r="BE30" s="29"/>
      <c r="BF30" s="29"/>
      <c r="BG30" s="29"/>
      <c r="BH30" s="29"/>
      <c r="BI30" s="30"/>
      <c r="BJ30" s="82">
        <f>AV30</f>
        <v>50</v>
      </c>
      <c r="BK30" s="83"/>
      <c r="BL30" s="83"/>
      <c r="BM30" s="83"/>
      <c r="BN30" s="83"/>
      <c r="BO30" s="83"/>
      <c r="BP30" s="83"/>
      <c r="BQ30" s="83"/>
      <c r="BR30" s="84"/>
      <c r="BS30" s="30"/>
      <c r="BT30" s="29"/>
      <c r="BU30" s="31"/>
    </row>
    <row r="31" spans="1:73" ht="6.75" customHeight="1">
      <c r="A31" s="3">
        <v>59</v>
      </c>
      <c r="F31" s="28"/>
      <c r="G31" s="2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29"/>
      <c r="BU31" s="31"/>
    </row>
    <row r="32" spans="1:73" ht="7.5" customHeight="1">
      <c r="A32" s="1">
        <v>60</v>
      </c>
      <c r="F32" s="28"/>
      <c r="G32" s="2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29"/>
      <c r="BU32" s="31"/>
    </row>
    <row r="33" spans="1:73" ht="4.5" customHeight="1" thickBot="1">
      <c r="A33" s="3">
        <v>61</v>
      </c>
      <c r="E33" s="26"/>
      <c r="F33" s="28"/>
      <c r="G33" s="2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31"/>
    </row>
    <row r="34" spans="1:73" ht="21" thickBot="1">
      <c r="A34" s="1">
        <v>62</v>
      </c>
      <c r="E34" s="26"/>
      <c r="F34" s="28"/>
      <c r="G34" s="29"/>
      <c r="H34" s="85" t="s">
        <v>7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  <c r="AG34" s="29"/>
      <c r="AH34" s="88">
        <v>1</v>
      </c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29"/>
      <c r="AT34" s="29"/>
      <c r="AU34" s="29"/>
      <c r="AV34" s="62">
        <v>90</v>
      </c>
      <c r="AW34" s="63"/>
      <c r="AX34" s="63"/>
      <c r="AY34" s="63"/>
      <c r="AZ34" s="63"/>
      <c r="BA34" s="63"/>
      <c r="BB34" s="63"/>
      <c r="BC34" s="63"/>
      <c r="BD34" s="64"/>
      <c r="BE34" s="29"/>
      <c r="BF34" s="29"/>
      <c r="BG34" s="29"/>
      <c r="BH34" s="29"/>
      <c r="BI34" s="30"/>
      <c r="BJ34" s="82">
        <f>AV34</f>
        <v>90</v>
      </c>
      <c r="BK34" s="83"/>
      <c r="BL34" s="83"/>
      <c r="BM34" s="83"/>
      <c r="BN34" s="83"/>
      <c r="BO34" s="83"/>
      <c r="BP34" s="83"/>
      <c r="BQ34" s="83"/>
      <c r="BR34" s="84"/>
      <c r="BS34" s="30"/>
      <c r="BT34" s="29"/>
      <c r="BU34" s="31"/>
    </row>
    <row r="35" spans="1:73" ht="6" customHeight="1">
      <c r="A35" s="3">
        <v>63</v>
      </c>
      <c r="E35" s="26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29"/>
      <c r="BU35" s="31"/>
    </row>
    <row r="36" spans="1:73" ht="7.5" customHeight="1" thickBot="1">
      <c r="A36" s="1">
        <v>64</v>
      </c>
      <c r="F36" s="25"/>
      <c r="G36" s="26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29"/>
      <c r="BU36" s="31"/>
    </row>
    <row r="37" spans="1:73" ht="7.5" customHeight="1" thickBot="1">
      <c r="A37" s="3">
        <v>65</v>
      </c>
      <c r="F37" s="25"/>
      <c r="G37" s="26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3"/>
      <c r="BG37" s="29"/>
      <c r="BH37" s="29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31"/>
    </row>
    <row r="38" spans="1:82" s="4" customFormat="1" ht="24" customHeight="1" thickBot="1">
      <c r="A38" s="1">
        <v>66</v>
      </c>
      <c r="F38" s="22"/>
      <c r="G38" s="23"/>
      <c r="H38" s="44"/>
      <c r="I38" s="98" t="s">
        <v>0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45"/>
      <c r="AV38" s="90">
        <f>AV18+AV22+AV26+AV34</f>
        <v>185</v>
      </c>
      <c r="AW38" s="91"/>
      <c r="AX38" s="91"/>
      <c r="AY38" s="91"/>
      <c r="AZ38" s="91"/>
      <c r="BA38" s="91"/>
      <c r="BB38" s="91"/>
      <c r="BC38" s="91"/>
      <c r="BD38" s="92"/>
      <c r="BE38" s="45"/>
      <c r="BF38" s="46"/>
      <c r="BG38" s="36"/>
      <c r="BH38" s="36"/>
      <c r="BI38" s="37"/>
      <c r="BJ38" s="100">
        <f>BJ18+BJ22+BJ26+BJ30+BJ34</f>
        <v>435</v>
      </c>
      <c r="BK38" s="101"/>
      <c r="BL38" s="101"/>
      <c r="BM38" s="101"/>
      <c r="BN38" s="101"/>
      <c r="BO38" s="101"/>
      <c r="BP38" s="101"/>
      <c r="BQ38" s="101"/>
      <c r="BR38" s="102"/>
      <c r="BS38" s="37"/>
      <c r="BT38" s="36"/>
      <c r="BU38" s="38"/>
      <c r="BW38" s="103">
        <f>1-(Total_Redistribué-BJ38)/Total_Redistribué</f>
        <v>0.7016129032258065</v>
      </c>
      <c r="BX38" s="103"/>
      <c r="BY38" s="103"/>
      <c r="BZ38" s="103"/>
      <c r="CA38" s="103"/>
      <c r="CB38" s="103"/>
      <c r="CC38" s="103"/>
      <c r="CD38" s="2"/>
    </row>
    <row r="39" spans="1:73" ht="6.75" customHeight="1" thickBot="1">
      <c r="A39" s="3">
        <v>67</v>
      </c>
      <c r="F39" s="25"/>
      <c r="G39" s="26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9"/>
      <c r="BG39" s="29"/>
      <c r="BH39" s="29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29"/>
      <c r="BU39" s="31"/>
    </row>
    <row r="40" spans="1:82" ht="12.75">
      <c r="A40" s="1">
        <v>68</v>
      </c>
      <c r="F40" s="25"/>
      <c r="G40" s="26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31"/>
      <c r="CD40" s="4"/>
    </row>
    <row r="41" spans="1:82" ht="6.75" customHeight="1" thickBot="1">
      <c r="A41" s="3">
        <v>69</v>
      </c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2"/>
      <c r="CD41" s="4"/>
    </row>
    <row r="42" ht="18" customHeight="1" thickBot="1" thickTop="1">
      <c r="A42" s="1">
        <v>70</v>
      </c>
    </row>
    <row r="43" spans="1:82" ht="13.5" thickTop="1">
      <c r="A43" s="3">
        <v>71</v>
      </c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5"/>
      <c r="CD43" s="104" t="s">
        <v>12</v>
      </c>
    </row>
    <row r="44" spans="1:82" ht="33.75">
      <c r="A44" s="1">
        <v>72</v>
      </c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6" t="s">
        <v>15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31"/>
      <c r="CD44" s="105"/>
    </row>
    <row r="45" spans="1:82" ht="4.5" customHeight="1">
      <c r="A45" s="3">
        <v>73</v>
      </c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1"/>
      <c r="CD45" s="114">
        <f>CD15</f>
        <v>0</v>
      </c>
    </row>
    <row r="46" spans="1:82" ht="4.5" customHeight="1" thickBot="1">
      <c r="A46" s="1">
        <v>74</v>
      </c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31"/>
      <c r="CD46" s="114"/>
    </row>
    <row r="47" spans="1:82" ht="21" thickBot="1">
      <c r="A47" s="3">
        <v>75</v>
      </c>
      <c r="F47" s="28"/>
      <c r="G47" s="29"/>
      <c r="H47" s="107" t="s">
        <v>9</v>
      </c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29"/>
      <c r="AG47" s="29"/>
      <c r="AH47" s="88">
        <v>3</v>
      </c>
      <c r="AI47" s="88"/>
      <c r="AJ47" s="88"/>
      <c r="AK47" s="89"/>
      <c r="AL47" s="89"/>
      <c r="AM47" s="89"/>
      <c r="AN47" s="89"/>
      <c r="AO47" s="89"/>
      <c r="AP47" s="89"/>
      <c r="AQ47" s="89"/>
      <c r="AR47" s="89"/>
      <c r="AS47" s="29"/>
      <c r="AT47" s="29"/>
      <c r="AU47" s="29"/>
      <c r="AV47" s="62">
        <v>15</v>
      </c>
      <c r="AW47" s="63"/>
      <c r="AX47" s="63"/>
      <c r="AY47" s="63"/>
      <c r="AZ47" s="63"/>
      <c r="BA47" s="63"/>
      <c r="BB47" s="63"/>
      <c r="BC47" s="63"/>
      <c r="BD47" s="64"/>
      <c r="BE47" s="29"/>
      <c r="BF47" s="29"/>
      <c r="BG47" s="29"/>
      <c r="BH47" s="29"/>
      <c r="BI47" s="30"/>
      <c r="BJ47" s="82">
        <f>NbG_1_Com*AV47</f>
        <v>45</v>
      </c>
      <c r="BK47" s="83"/>
      <c r="BL47" s="83"/>
      <c r="BM47" s="83"/>
      <c r="BN47" s="83"/>
      <c r="BO47" s="83"/>
      <c r="BP47" s="83"/>
      <c r="BQ47" s="83"/>
      <c r="BR47" s="84"/>
      <c r="BS47" s="30"/>
      <c r="BT47" s="29"/>
      <c r="BU47" s="31"/>
      <c r="CD47" s="114"/>
    </row>
    <row r="48" spans="1:73" ht="4.5" customHeight="1">
      <c r="A48" s="1">
        <v>88</v>
      </c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29"/>
      <c r="BU48" s="31"/>
    </row>
    <row r="49" spans="1:73" ht="4.5" customHeight="1">
      <c r="A49" s="3">
        <v>89</v>
      </c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29"/>
      <c r="BU49" s="31"/>
    </row>
    <row r="50" spans="1:73" ht="4.5" customHeight="1" thickBot="1">
      <c r="A50" s="1">
        <v>90</v>
      </c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29"/>
      <c r="BU50" s="31"/>
    </row>
    <row r="51" spans="1:73" ht="21" thickBot="1">
      <c r="A51" s="3">
        <v>91</v>
      </c>
      <c r="F51" s="28"/>
      <c r="G51" s="29"/>
      <c r="H51" s="85" t="s">
        <v>5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29"/>
      <c r="AG51" s="29"/>
      <c r="AH51" s="88">
        <v>2</v>
      </c>
      <c r="AI51" s="88"/>
      <c r="AJ51" s="88"/>
      <c r="AK51" s="89"/>
      <c r="AL51" s="89"/>
      <c r="AM51" s="89"/>
      <c r="AN51" s="89"/>
      <c r="AO51" s="89"/>
      <c r="AP51" s="89"/>
      <c r="AQ51" s="89"/>
      <c r="AR51" s="89"/>
      <c r="AS51" s="29"/>
      <c r="AT51" s="29"/>
      <c r="AU51" s="29"/>
      <c r="AV51" s="62">
        <v>30</v>
      </c>
      <c r="AW51" s="63"/>
      <c r="AX51" s="63"/>
      <c r="AY51" s="63"/>
      <c r="AZ51" s="63"/>
      <c r="BA51" s="63"/>
      <c r="BB51" s="63"/>
      <c r="BC51" s="63"/>
      <c r="BD51" s="64"/>
      <c r="BE51" s="29"/>
      <c r="BF51" s="29"/>
      <c r="BG51" s="29"/>
      <c r="BH51" s="29"/>
      <c r="BI51" s="30"/>
      <c r="BJ51" s="82">
        <f>AH51*AV51</f>
        <v>60</v>
      </c>
      <c r="BK51" s="83"/>
      <c r="BL51" s="83"/>
      <c r="BM51" s="83"/>
      <c r="BN51" s="83"/>
      <c r="BO51" s="83"/>
      <c r="BP51" s="83"/>
      <c r="BQ51" s="83"/>
      <c r="BR51" s="84"/>
      <c r="BS51" s="30"/>
      <c r="BT51" s="29"/>
      <c r="BU51" s="31"/>
    </row>
    <row r="52" spans="1:73" ht="4.5" customHeight="1">
      <c r="A52" s="1">
        <v>92</v>
      </c>
      <c r="F52" s="28"/>
      <c r="G52" s="2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29"/>
      <c r="BU52" s="31"/>
    </row>
    <row r="53" spans="1:73" ht="4.5" customHeight="1">
      <c r="A53" s="3">
        <v>93</v>
      </c>
      <c r="F53" s="28"/>
      <c r="G53" s="2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29"/>
      <c r="BU53" s="31"/>
    </row>
    <row r="54" spans="1:73" ht="4.5" customHeight="1" thickBot="1">
      <c r="A54" s="1">
        <v>94</v>
      </c>
      <c r="F54" s="28"/>
      <c r="G54" s="2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29"/>
      <c r="BU54" s="31"/>
    </row>
    <row r="55" spans="1:73" ht="21" thickBot="1">
      <c r="A55" s="3">
        <v>95</v>
      </c>
      <c r="F55" s="28"/>
      <c r="G55" s="29"/>
      <c r="H55" s="85" t="s">
        <v>6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29"/>
      <c r="AG55" s="29"/>
      <c r="AH55" s="88">
        <v>1</v>
      </c>
      <c r="AI55" s="88"/>
      <c r="AJ55" s="88"/>
      <c r="AK55" s="89"/>
      <c r="AL55" s="89"/>
      <c r="AM55" s="89"/>
      <c r="AN55" s="89"/>
      <c r="AO55" s="89"/>
      <c r="AP55" s="89"/>
      <c r="AQ55" s="89"/>
      <c r="AR55" s="89"/>
      <c r="AS55" s="29"/>
      <c r="AT55" s="29"/>
      <c r="AU55" s="29"/>
      <c r="AV55" s="62">
        <v>20</v>
      </c>
      <c r="AW55" s="63"/>
      <c r="AX55" s="63"/>
      <c r="AY55" s="63"/>
      <c r="AZ55" s="63"/>
      <c r="BA55" s="63"/>
      <c r="BB55" s="63"/>
      <c r="BC55" s="63"/>
      <c r="BD55" s="64"/>
      <c r="BE55" s="29"/>
      <c r="BF55" s="29"/>
      <c r="BG55" s="29"/>
      <c r="BH55" s="29"/>
      <c r="BI55" s="30"/>
      <c r="BJ55" s="82">
        <f>AV55</f>
        <v>20</v>
      </c>
      <c r="BK55" s="83"/>
      <c r="BL55" s="83"/>
      <c r="BM55" s="83"/>
      <c r="BN55" s="83"/>
      <c r="BO55" s="83"/>
      <c r="BP55" s="83"/>
      <c r="BQ55" s="83"/>
      <c r="BR55" s="84"/>
      <c r="BS55" s="30"/>
      <c r="BT55" s="29"/>
      <c r="BU55" s="31"/>
    </row>
    <row r="56" spans="1:73" ht="4.5" customHeight="1">
      <c r="A56" s="1">
        <v>96</v>
      </c>
      <c r="F56" s="28"/>
      <c r="G56" s="2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29"/>
      <c r="BU56" s="31"/>
    </row>
    <row r="57" spans="1:73" ht="4.5" customHeight="1">
      <c r="A57" s="3">
        <v>97</v>
      </c>
      <c r="F57" s="28"/>
      <c r="G57" s="2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29"/>
      <c r="BU57" s="31"/>
    </row>
    <row r="58" spans="1:73" ht="4.5" customHeight="1" thickBot="1">
      <c r="A58" s="1">
        <v>98</v>
      </c>
      <c r="F58" s="28"/>
      <c r="G58" s="2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29"/>
      <c r="BU58" s="31"/>
    </row>
    <row r="59" spans="1:73" ht="21" thickBot="1">
      <c r="A59" s="3">
        <v>99</v>
      </c>
      <c r="F59" s="28"/>
      <c r="G59" s="29"/>
      <c r="H59" s="85" t="s">
        <v>7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29"/>
      <c r="AG59" s="29"/>
      <c r="AH59" s="88">
        <v>1</v>
      </c>
      <c r="AI59" s="88"/>
      <c r="AJ59" s="88"/>
      <c r="AK59" s="89"/>
      <c r="AL59" s="89"/>
      <c r="AM59" s="89"/>
      <c r="AN59" s="89"/>
      <c r="AO59" s="89"/>
      <c r="AP59" s="89"/>
      <c r="AQ59" s="89"/>
      <c r="AR59" s="89"/>
      <c r="AS59" s="29"/>
      <c r="AT59" s="29"/>
      <c r="AU59" s="29"/>
      <c r="AV59" s="62">
        <v>60</v>
      </c>
      <c r="AW59" s="63"/>
      <c r="AX59" s="63"/>
      <c r="AY59" s="63"/>
      <c r="AZ59" s="63"/>
      <c r="BA59" s="63"/>
      <c r="BB59" s="63"/>
      <c r="BC59" s="63"/>
      <c r="BD59" s="64"/>
      <c r="BE59" s="29"/>
      <c r="BF59" s="29"/>
      <c r="BG59" s="29"/>
      <c r="BH59" s="29"/>
      <c r="BI59" s="30"/>
      <c r="BJ59" s="82">
        <f>AV59</f>
        <v>60</v>
      </c>
      <c r="BK59" s="83"/>
      <c r="BL59" s="83"/>
      <c r="BM59" s="83"/>
      <c r="BN59" s="83"/>
      <c r="BO59" s="83"/>
      <c r="BP59" s="83"/>
      <c r="BQ59" s="83"/>
      <c r="BR59" s="84"/>
      <c r="BS59" s="30"/>
      <c r="BT59" s="29"/>
      <c r="BU59" s="31"/>
    </row>
    <row r="60" spans="1:73" ht="12.75">
      <c r="A60" s="1">
        <v>100</v>
      </c>
      <c r="F60" s="2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29"/>
      <c r="BU60" s="31"/>
    </row>
    <row r="61" spans="1:73" ht="9" customHeight="1">
      <c r="A61" s="3">
        <v>101</v>
      </c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29"/>
      <c r="BU61" s="31"/>
    </row>
    <row r="62" spans="1:73" ht="7.5" customHeight="1" thickBot="1">
      <c r="A62" s="1">
        <v>102</v>
      </c>
      <c r="F62" s="2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29"/>
      <c r="BU62" s="31"/>
    </row>
    <row r="63" spans="1:73" ht="7.5" customHeight="1" thickBot="1">
      <c r="A63" s="3">
        <v>103</v>
      </c>
      <c r="F63" s="28"/>
      <c r="G63" s="29"/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3"/>
      <c r="BG63" s="29"/>
      <c r="BH63" s="29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29"/>
      <c r="BU63" s="31"/>
    </row>
    <row r="64" spans="1:81" ht="21" thickBot="1">
      <c r="A64" s="1">
        <v>104</v>
      </c>
      <c r="F64" s="28"/>
      <c r="G64" s="29"/>
      <c r="H64" s="56"/>
      <c r="I64" s="109" t="s">
        <v>1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57"/>
      <c r="AV64" s="82">
        <f>AV47+AV51+AV59</f>
        <v>105</v>
      </c>
      <c r="AW64" s="83"/>
      <c r="AX64" s="83"/>
      <c r="AY64" s="83"/>
      <c r="AZ64" s="83"/>
      <c r="BA64" s="83"/>
      <c r="BB64" s="83"/>
      <c r="BC64" s="83"/>
      <c r="BD64" s="84"/>
      <c r="BE64" s="57"/>
      <c r="BF64" s="58"/>
      <c r="BG64" s="29"/>
      <c r="BH64" s="29"/>
      <c r="BI64" s="30"/>
      <c r="BJ64" s="111">
        <f>BJ47+BJ51+BJ55+BJ59</f>
        <v>185</v>
      </c>
      <c r="BK64" s="112"/>
      <c r="BL64" s="112"/>
      <c r="BM64" s="112"/>
      <c r="BN64" s="112"/>
      <c r="BO64" s="112"/>
      <c r="BP64" s="112"/>
      <c r="BQ64" s="112"/>
      <c r="BR64" s="113"/>
      <c r="BS64" s="30"/>
      <c r="BT64" s="29"/>
      <c r="BU64" s="31"/>
      <c r="BW64" s="103">
        <f>1-(Total_Redistribué-BJ64)/Total_Redistribué</f>
        <v>0.2983870967741935</v>
      </c>
      <c r="BX64" s="103"/>
      <c r="BY64" s="103"/>
      <c r="BZ64" s="103"/>
      <c r="CA64" s="103"/>
      <c r="CB64" s="103"/>
      <c r="CC64" s="103"/>
    </row>
    <row r="65" spans="1:73" ht="7.5" customHeight="1" thickBot="1">
      <c r="A65" s="3">
        <v>105</v>
      </c>
      <c r="F65" s="28"/>
      <c r="G65" s="29"/>
      <c r="H65" s="47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9"/>
      <c r="BG65" s="29"/>
      <c r="BH65" s="29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29"/>
      <c r="BU65" s="31"/>
    </row>
    <row r="66" spans="1:73" ht="12.75">
      <c r="A66" s="1">
        <v>106</v>
      </c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31"/>
    </row>
    <row r="67" spans="1:73" ht="13.5" thickBot="1">
      <c r="A67" s="3">
        <v>107</v>
      </c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2"/>
    </row>
    <row r="68" ht="13.5" thickTop="1">
      <c r="A68" s="1">
        <v>108</v>
      </c>
    </row>
    <row r="69" ht="12.75">
      <c r="A69" s="3">
        <v>109</v>
      </c>
    </row>
    <row r="70" ht="12.75">
      <c r="A70" s="1">
        <v>110</v>
      </c>
    </row>
    <row r="71" ht="12.75">
      <c r="A71" s="3">
        <v>111</v>
      </c>
    </row>
    <row r="72" ht="12.75">
      <c r="A72" s="1">
        <v>112</v>
      </c>
    </row>
    <row r="73" ht="12.75">
      <c r="A73" s="3">
        <v>113</v>
      </c>
    </row>
    <row r="74" ht="12.75">
      <c r="A74" s="1">
        <v>114</v>
      </c>
    </row>
    <row r="75" ht="12.75">
      <c r="A75" s="3">
        <v>115</v>
      </c>
    </row>
    <row r="76" ht="12.75">
      <c r="A76" s="1">
        <v>116</v>
      </c>
    </row>
    <row r="77" ht="12.75">
      <c r="A77" s="3">
        <v>117</v>
      </c>
    </row>
    <row r="78" ht="12.75">
      <c r="A78" s="1">
        <v>118</v>
      </c>
    </row>
    <row r="79" ht="12.75">
      <c r="A79" s="3">
        <v>119</v>
      </c>
    </row>
    <row r="80" ht="12.75">
      <c r="A80" s="1">
        <v>120</v>
      </c>
    </row>
    <row r="81" ht="12.75">
      <c r="A81" s="3">
        <v>121</v>
      </c>
    </row>
    <row r="82" ht="12.75">
      <c r="A82" s="1">
        <v>122</v>
      </c>
    </row>
    <row r="83" ht="12.75">
      <c r="A83" s="3">
        <v>123</v>
      </c>
    </row>
    <row r="84" ht="12.75">
      <c r="A84" s="1">
        <v>124</v>
      </c>
    </row>
    <row r="85" ht="12.75">
      <c r="A85" s="3">
        <v>125</v>
      </c>
    </row>
    <row r="86" ht="12.75">
      <c r="A86" s="1">
        <v>126</v>
      </c>
    </row>
    <row r="87" ht="12.75">
      <c r="A87" s="3">
        <v>127</v>
      </c>
    </row>
    <row r="88" ht="12.75">
      <c r="A88" s="1">
        <v>128</v>
      </c>
    </row>
  </sheetData>
  <sheetProtection sheet="1" selectLockedCells="1"/>
  <mergeCells count="57">
    <mergeCell ref="I64:AT64"/>
    <mergeCell ref="AV64:BD64"/>
    <mergeCell ref="BJ64:BR64"/>
    <mergeCell ref="BW64:CC64"/>
    <mergeCell ref="CD45:CD47"/>
    <mergeCell ref="H55:AE55"/>
    <mergeCell ref="AH55:AR55"/>
    <mergeCell ref="AV55:BD55"/>
    <mergeCell ref="BJ55:BR55"/>
    <mergeCell ref="H59:AE59"/>
    <mergeCell ref="AH59:AR59"/>
    <mergeCell ref="AV59:BD59"/>
    <mergeCell ref="BJ59:BR59"/>
    <mergeCell ref="H51:AE51"/>
    <mergeCell ref="AH51:AR51"/>
    <mergeCell ref="AV51:BD51"/>
    <mergeCell ref="BJ51:BR51"/>
    <mergeCell ref="BW38:CC38"/>
    <mergeCell ref="CD43:CD44"/>
    <mergeCell ref="S44:BH44"/>
    <mergeCell ref="H47:AE47"/>
    <mergeCell ref="AH47:AR47"/>
    <mergeCell ref="AV47:BD47"/>
    <mergeCell ref="BJ47:BR47"/>
    <mergeCell ref="H34:AF34"/>
    <mergeCell ref="AH34:AR34"/>
    <mergeCell ref="AV34:BD34"/>
    <mergeCell ref="BJ34:BR34"/>
    <mergeCell ref="I38:AT38"/>
    <mergeCell ref="AV38:BD38"/>
    <mergeCell ref="BJ38:BR38"/>
    <mergeCell ref="H26:AF26"/>
    <mergeCell ref="AH26:AR26"/>
    <mergeCell ref="AV26:BD26"/>
    <mergeCell ref="BJ26:BR26"/>
    <mergeCell ref="H30:AF30"/>
    <mergeCell ref="AH30:AR30"/>
    <mergeCell ref="AV30:BD30"/>
    <mergeCell ref="BJ30:BR30"/>
    <mergeCell ref="BJ18:BR18"/>
    <mergeCell ref="H22:AF22"/>
    <mergeCell ref="AH22:AR22"/>
    <mergeCell ref="AV22:BD22"/>
    <mergeCell ref="BJ22:BR22"/>
    <mergeCell ref="Z11:AR11"/>
    <mergeCell ref="AV11:BF11"/>
    <mergeCell ref="R15:BG15"/>
    <mergeCell ref="H18:AF18"/>
    <mergeCell ref="AH18:AR18"/>
    <mergeCell ref="AV18:BD18"/>
    <mergeCell ref="AD2:BC2"/>
    <mergeCell ref="Z4:AR4"/>
    <mergeCell ref="AW4:BE4"/>
    <mergeCell ref="Z6:AR6"/>
    <mergeCell ref="AW6:BE6"/>
    <mergeCell ref="W8:AR8"/>
    <mergeCell ref="AW8:BE8"/>
  </mergeCells>
  <conditionalFormatting sqref="AW6:BE6">
    <cfRule type="cellIs" priority="1" dxfId="12" operator="equal" stopIfTrue="1">
      <formula>"Mises"</formula>
    </cfRule>
  </conditionalFormatting>
  <conditionalFormatting sqref="AW4:BE4">
    <cfRule type="cellIs" priority="2" dxfId="12" operator="equal" stopIfTrue="1">
      <formula>"Nb équipes"</formula>
    </cfRule>
  </conditionalFormatting>
  <conditionalFormatting sqref="AD2:BC2">
    <cfRule type="cellIs" priority="3" dxfId="0" operator="equal" stopIfTrue="1">
      <formula>"Choisir le type de concours"</formula>
    </cfRule>
  </conditionalFormatting>
  <dataValidations count="4">
    <dataValidation allowBlank="1" showInputMessage="1" sqref="AW8:BE8"/>
    <dataValidation type="list" allowBlank="1" showInputMessage="1" sqref="AW6:BE6">
      <formula1>"Mises,4,5,6,7,8,9,10,11,12,13,14,15,16,17,18,19,20,21,22,23,24,25,26,27,28,29,30"</formula1>
    </dataValidation>
    <dataValidation type="list" allowBlank="1" showInputMessage="1" sqref="AD2:BC2">
      <formula1>"Choisir le type de concours,TÊTE A TÊTE,DOUBLETTE,TRIPLETTE, "</formula1>
    </dataValidation>
    <dataValidation type="list" allowBlank="1" showInputMessage="1" sqref="AW4:BE4">
      <formula1>$A$1:$A$88</formula1>
    </dataValidation>
  </dataValidations>
  <printOptions/>
  <pageMargins left="0.28" right="0.26" top="0.3" bottom="0.32" header="0.25" footer="0.27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N97"/>
  <sheetViews>
    <sheetView showGridLines="0" tabSelected="1" zoomScale="75" zoomScaleNormal="75" zoomScalePageLayoutView="0" workbookViewId="0" topLeftCell="A1">
      <selection activeCell="AW5" sqref="AW5:BE5"/>
    </sheetView>
  </sheetViews>
  <sheetFormatPr defaultColWidth="11.421875" defaultRowHeight="12.75"/>
  <cols>
    <col min="1" max="1" width="1.1484375" style="3" customWidth="1"/>
    <col min="2" max="3" width="0.71875" style="2" customWidth="1"/>
    <col min="4" max="4" width="14.28125" style="2" customWidth="1"/>
    <col min="5" max="80" width="1.7109375" style="2" customWidth="1"/>
    <col min="81" max="81" width="5.28125" style="2" customWidth="1"/>
    <col min="82" max="82" width="28.8515625" style="2" customWidth="1"/>
    <col min="83" max="16384" width="11.421875" style="2" customWidth="1"/>
  </cols>
  <sheetData>
    <row r="1" ht="13.5" thickBot="1">
      <c r="A1" s="1">
        <v>16</v>
      </c>
    </row>
    <row r="2" spans="1:82" s="4" customFormat="1" ht="25.5" customHeight="1" thickBot="1">
      <c r="A2" s="3">
        <v>17</v>
      </c>
      <c r="AD2" s="65" t="s">
        <v>17</v>
      </c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7"/>
      <c r="CD2" s="60" t="s">
        <v>21</v>
      </c>
    </row>
    <row r="3" spans="1:82" ht="16.5" customHeight="1">
      <c r="A3" s="1">
        <v>18</v>
      </c>
      <c r="CD3" s="61">
        <f>Nb_équipes*Mises</f>
        <v>780</v>
      </c>
    </row>
    <row r="4" spans="1:81" ht="6" customHeight="1" thickBot="1">
      <c r="A4" s="3">
        <v>19</v>
      </c>
      <c r="BW4" s="4"/>
      <c r="BX4" s="4"/>
      <c r="BY4" s="4"/>
      <c r="BZ4" s="4"/>
      <c r="CA4" s="4"/>
      <c r="CB4" s="4"/>
      <c r="CC4" s="4"/>
    </row>
    <row r="5" spans="1:82" s="4" customFormat="1" ht="27" thickBot="1">
      <c r="A5" s="1">
        <v>20</v>
      </c>
      <c r="Z5" s="68" t="s">
        <v>2</v>
      </c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5"/>
      <c r="AT5" s="5"/>
      <c r="AW5" s="70">
        <v>52</v>
      </c>
      <c r="AX5" s="71"/>
      <c r="AY5" s="71"/>
      <c r="AZ5" s="71"/>
      <c r="BA5" s="71"/>
      <c r="BB5" s="71"/>
      <c r="BC5" s="71"/>
      <c r="BD5" s="71"/>
      <c r="BE5" s="72"/>
      <c r="BW5" s="2"/>
      <c r="BX5" s="2"/>
      <c r="BY5" s="2"/>
      <c r="BZ5" s="2"/>
      <c r="CA5" s="2"/>
      <c r="CB5" s="2"/>
      <c r="CC5" s="2"/>
      <c r="CD5" s="2"/>
    </row>
    <row r="6" spans="1:82" ht="8.25" customHeight="1" thickBot="1">
      <c r="A6" s="3">
        <v>21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W6" s="4"/>
      <c r="BX6" s="4"/>
      <c r="BY6" s="4"/>
      <c r="BZ6" s="4"/>
      <c r="CA6" s="4"/>
      <c r="CB6" s="4"/>
      <c r="CC6" s="4"/>
      <c r="CD6" s="4"/>
    </row>
    <row r="7" spans="1:92" s="4" customFormat="1" ht="24.75" thickBot="1">
      <c r="A7" s="1">
        <v>22</v>
      </c>
      <c r="Z7" s="68" t="s">
        <v>13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W7" s="73">
        <v>15</v>
      </c>
      <c r="AX7" s="74"/>
      <c r="AY7" s="74"/>
      <c r="AZ7" s="74"/>
      <c r="BA7" s="74"/>
      <c r="BB7" s="74"/>
      <c r="BC7" s="74"/>
      <c r="BD7" s="74"/>
      <c r="BE7" s="75"/>
      <c r="BW7" s="2"/>
      <c r="BX7" s="2"/>
      <c r="BY7" s="2"/>
      <c r="BZ7" s="2"/>
      <c r="CA7" s="2"/>
      <c r="CB7" s="2"/>
      <c r="CC7" s="2"/>
      <c r="CD7" s="2"/>
      <c r="CE7" s="8"/>
      <c r="CF7" s="8"/>
      <c r="CG7" s="8"/>
      <c r="CH7" s="8"/>
      <c r="CI7" s="8"/>
      <c r="CJ7" s="8"/>
      <c r="CK7" s="8"/>
      <c r="CL7" s="8"/>
      <c r="CM7" s="8"/>
      <c r="CN7" s="8"/>
    </row>
    <row r="8" spans="1:82" ht="9" customHeight="1" thickBot="1">
      <c r="A8" s="3">
        <v>23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BW8" s="4"/>
      <c r="BX8" s="4"/>
      <c r="BY8" s="4"/>
      <c r="BZ8" s="4"/>
      <c r="CA8" s="4"/>
      <c r="CB8" s="4"/>
      <c r="CC8" s="4"/>
      <c r="CD8" s="4"/>
    </row>
    <row r="9" spans="1:82" s="4" customFormat="1" ht="21" thickBot="1">
      <c r="A9" s="1">
        <v>24</v>
      </c>
      <c r="W9" s="76" t="s">
        <v>16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78"/>
      <c r="AR9" s="78"/>
      <c r="AS9" s="9"/>
      <c r="AT9" s="9"/>
      <c r="AW9" s="79">
        <v>400</v>
      </c>
      <c r="AX9" s="80"/>
      <c r="AY9" s="80"/>
      <c r="AZ9" s="80"/>
      <c r="BA9" s="80"/>
      <c r="BB9" s="80"/>
      <c r="BC9" s="80"/>
      <c r="BD9" s="80"/>
      <c r="BE9" s="81"/>
      <c r="BW9" s="10"/>
      <c r="BX9" s="10"/>
      <c r="BY9" s="2"/>
      <c r="BZ9" s="2"/>
      <c r="CA9" s="2"/>
      <c r="CB9" s="2"/>
      <c r="CC9" s="2"/>
      <c r="CD9" s="2"/>
    </row>
    <row r="10" spans="1:82" ht="7.5" customHeight="1">
      <c r="A10" s="3">
        <v>25</v>
      </c>
      <c r="AW10" s="2">
        <v>150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CD10" s="4"/>
    </row>
    <row r="11" spans="1:81" ht="9.75" customHeight="1">
      <c r="A11" s="1">
        <v>26</v>
      </c>
      <c r="E11" s="10"/>
      <c r="F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4"/>
      <c r="BX11" s="14"/>
      <c r="BY11" s="4"/>
      <c r="BZ11" s="4"/>
      <c r="CA11" s="4"/>
      <c r="CB11" s="4"/>
      <c r="CC11" s="4"/>
    </row>
    <row r="12" spans="1:82" s="4" customFormat="1" ht="20.25">
      <c r="A12" s="3">
        <v>27</v>
      </c>
      <c r="F12" s="12"/>
      <c r="G12" s="12"/>
      <c r="H12" s="12"/>
      <c r="I12" s="12"/>
      <c r="J12" s="12"/>
      <c r="W12" s="13"/>
      <c r="Z12" s="93" t="s">
        <v>11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78"/>
      <c r="AS12" s="15"/>
      <c r="AT12" s="15"/>
      <c r="AU12" s="15"/>
      <c r="AV12" s="95">
        <f>(Nb_équipes*AW7)+AW9</f>
        <v>1180</v>
      </c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16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  <c r="BT12" s="18"/>
      <c r="BU12" s="18"/>
      <c r="BV12" s="18"/>
      <c r="BW12" s="10"/>
      <c r="BX12" s="10"/>
      <c r="BY12" s="2"/>
      <c r="BZ12" s="2"/>
      <c r="CA12" s="2"/>
      <c r="CB12" s="2"/>
      <c r="CC12" s="2"/>
      <c r="CD12" s="2"/>
    </row>
    <row r="13" spans="1:81" ht="9" customHeight="1">
      <c r="A13" s="1">
        <v>28</v>
      </c>
      <c r="E13" s="10"/>
      <c r="F13" s="10"/>
      <c r="G13" s="10"/>
      <c r="H13" s="10"/>
      <c r="I13" s="10"/>
      <c r="J13" s="10"/>
      <c r="L13" s="10"/>
      <c r="M13" s="10"/>
      <c r="N13" s="10"/>
      <c r="O13" s="10"/>
      <c r="P13" s="10"/>
      <c r="Q13" s="10"/>
      <c r="R13" s="10"/>
      <c r="S13" s="10"/>
      <c r="T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</row>
    <row r="14" s="10" customFormat="1" ht="25.5" customHeight="1" thickBot="1">
      <c r="A14" s="3">
        <v>29</v>
      </c>
    </row>
    <row r="15" spans="1:84" s="10" customFormat="1" ht="6" customHeight="1" thickTop="1">
      <c r="A15" s="1">
        <v>30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W15" s="14"/>
      <c r="BX15" s="14"/>
      <c r="BY15" s="14"/>
      <c r="BZ15" s="14"/>
      <c r="CA15" s="14"/>
      <c r="CB15" s="14"/>
      <c r="CC15" s="14"/>
      <c r="CF15" s="10" t="s">
        <v>20</v>
      </c>
    </row>
    <row r="16" spans="1:82" s="14" customFormat="1" ht="28.5" customHeight="1">
      <c r="A16" s="3">
        <v>31</v>
      </c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97" t="s">
        <v>14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W16" s="10"/>
      <c r="BX16" s="10"/>
      <c r="BY16" s="10"/>
      <c r="BZ16" s="10"/>
      <c r="CA16" s="10"/>
      <c r="CB16" s="10"/>
      <c r="CC16" s="10"/>
      <c r="CD16" s="60" t="s">
        <v>12</v>
      </c>
    </row>
    <row r="17" spans="1:82" s="10" customFormat="1" ht="6.75" customHeight="1">
      <c r="A17" s="1">
        <v>32</v>
      </c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W17" s="2"/>
      <c r="BX17" s="2"/>
      <c r="BY17" s="2"/>
      <c r="BZ17" s="2"/>
      <c r="CA17" s="2"/>
      <c r="CB17" s="2"/>
      <c r="CC17" s="2"/>
      <c r="CD17" s="7"/>
    </row>
    <row r="18" spans="1:82" ht="24" thickBot="1">
      <c r="A18" s="3">
        <v>33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29"/>
      <c r="BU18" s="31"/>
      <c r="CD18" s="61">
        <f>AV12-BJ43-BJ73</f>
        <v>0</v>
      </c>
    </row>
    <row r="19" spans="1:73" ht="21" thickBot="1">
      <c r="A19" s="1">
        <v>34</v>
      </c>
      <c r="E19" s="10"/>
      <c r="F19" s="32"/>
      <c r="G19" s="33"/>
      <c r="H19" s="85" t="s">
        <v>9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  <c r="AG19" s="29"/>
      <c r="AH19" s="88">
        <v>13</v>
      </c>
      <c r="AI19" s="88"/>
      <c r="AJ19" s="88"/>
      <c r="AK19" s="89"/>
      <c r="AL19" s="89"/>
      <c r="AM19" s="89"/>
      <c r="AN19" s="89"/>
      <c r="AO19" s="89"/>
      <c r="AP19" s="89"/>
      <c r="AQ19" s="89"/>
      <c r="AR19" s="89"/>
      <c r="AS19" s="29"/>
      <c r="AT19" s="29"/>
      <c r="AU19" s="29"/>
      <c r="AV19" s="62">
        <v>15</v>
      </c>
      <c r="AW19" s="63"/>
      <c r="AX19" s="63"/>
      <c r="AY19" s="63"/>
      <c r="AZ19" s="63"/>
      <c r="BA19" s="63"/>
      <c r="BB19" s="63"/>
      <c r="BC19" s="63"/>
      <c r="BD19" s="64"/>
      <c r="BE19" s="29"/>
      <c r="BF19" s="29"/>
      <c r="BG19" s="29"/>
      <c r="BH19" s="29"/>
      <c r="BI19" s="30"/>
      <c r="BJ19" s="82">
        <f>NbG_1_Con*AV19</f>
        <v>195</v>
      </c>
      <c r="BK19" s="83"/>
      <c r="BL19" s="83"/>
      <c r="BM19" s="83"/>
      <c r="BN19" s="83"/>
      <c r="BO19" s="83"/>
      <c r="BP19" s="83"/>
      <c r="BQ19" s="83"/>
      <c r="BR19" s="84"/>
      <c r="BS19" s="30"/>
      <c r="BT19" s="29"/>
      <c r="BU19" s="31"/>
    </row>
    <row r="20" spans="1:73" ht="4.5" customHeight="1">
      <c r="A20" s="3">
        <v>35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v>40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29"/>
      <c r="BU20" s="31"/>
    </row>
    <row r="21" spans="1:73" ht="4.5" customHeight="1">
      <c r="A21" s="1">
        <v>36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29"/>
      <c r="BU21" s="31"/>
    </row>
    <row r="22" spans="1:81" ht="4.5" customHeight="1" thickBot="1">
      <c r="A22" s="3">
        <v>37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29"/>
      <c r="BU22" s="31"/>
      <c r="BW22" s="4"/>
      <c r="BX22" s="4"/>
      <c r="BY22" s="4"/>
      <c r="BZ22" s="4"/>
      <c r="CA22" s="4"/>
      <c r="CB22" s="4"/>
      <c r="CC22" s="4"/>
    </row>
    <row r="23" spans="1:82" s="4" customFormat="1" ht="21" thickBot="1">
      <c r="A23" s="1">
        <v>38</v>
      </c>
      <c r="F23" s="35"/>
      <c r="G23" s="36"/>
      <c r="H23" s="85" t="s">
        <v>18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34"/>
      <c r="AH23" s="88">
        <v>5</v>
      </c>
      <c r="AI23" s="88"/>
      <c r="AJ23" s="88"/>
      <c r="AK23" s="89"/>
      <c r="AL23" s="89"/>
      <c r="AM23" s="89"/>
      <c r="AN23" s="89"/>
      <c r="AO23" s="89"/>
      <c r="AP23" s="89"/>
      <c r="AQ23" s="89"/>
      <c r="AR23" s="89"/>
      <c r="AS23" s="36"/>
      <c r="AT23" s="36"/>
      <c r="AU23" s="36"/>
      <c r="AV23" s="79">
        <v>20</v>
      </c>
      <c r="AW23" s="80"/>
      <c r="AX23" s="80"/>
      <c r="AY23" s="80"/>
      <c r="AZ23" s="80"/>
      <c r="BA23" s="80"/>
      <c r="BB23" s="80"/>
      <c r="BC23" s="80"/>
      <c r="BD23" s="81"/>
      <c r="BE23" s="36"/>
      <c r="BF23" s="36"/>
      <c r="BG23" s="36"/>
      <c r="BH23" s="36"/>
      <c r="BI23" s="37"/>
      <c r="BJ23" s="90">
        <f>NbG_2_Con*AV23</f>
        <v>100</v>
      </c>
      <c r="BK23" s="91"/>
      <c r="BL23" s="91"/>
      <c r="BM23" s="91"/>
      <c r="BN23" s="91"/>
      <c r="BO23" s="91"/>
      <c r="BP23" s="91"/>
      <c r="BQ23" s="91"/>
      <c r="BR23" s="92"/>
      <c r="BS23" s="37"/>
      <c r="BT23" s="36"/>
      <c r="BU23" s="38"/>
      <c r="BW23" s="2"/>
      <c r="BX23" s="2"/>
      <c r="BY23" s="2"/>
      <c r="BZ23" s="2"/>
      <c r="CA23" s="2"/>
      <c r="CB23" s="2"/>
      <c r="CC23" s="2"/>
      <c r="CD23" s="2"/>
    </row>
    <row r="24" spans="1:82" ht="4.5" customHeight="1">
      <c r="A24" s="3">
        <v>47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29"/>
      <c r="BU24" s="31"/>
      <c r="CD24" s="4"/>
    </row>
    <row r="25" spans="1:73" ht="4.5" customHeight="1">
      <c r="A25" s="1">
        <v>48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29"/>
      <c r="BU25" s="31"/>
    </row>
    <row r="26" spans="1:73" ht="4.5" customHeight="1" thickBot="1">
      <c r="A26" s="3">
        <v>49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29"/>
      <c r="BU26" s="31"/>
    </row>
    <row r="27" spans="1:73" ht="21" thickBot="1">
      <c r="A27" s="1">
        <v>50</v>
      </c>
      <c r="F27" s="28"/>
      <c r="G27" s="29"/>
      <c r="H27" s="85" t="s">
        <v>4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29"/>
      <c r="AH27" s="88">
        <v>4</v>
      </c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29"/>
      <c r="AT27" s="29"/>
      <c r="AU27" s="29"/>
      <c r="AV27" s="62">
        <v>40</v>
      </c>
      <c r="AW27" s="63"/>
      <c r="AX27" s="63"/>
      <c r="AY27" s="63"/>
      <c r="AZ27" s="63"/>
      <c r="BA27" s="63"/>
      <c r="BB27" s="63"/>
      <c r="BC27" s="63"/>
      <c r="BD27" s="64"/>
      <c r="BE27" s="29"/>
      <c r="BF27" s="29"/>
      <c r="BG27" s="29"/>
      <c r="BH27" s="29"/>
      <c r="BI27" s="30"/>
      <c r="BJ27" s="82">
        <f>AH27*AV27</f>
        <v>160</v>
      </c>
      <c r="BK27" s="83"/>
      <c r="BL27" s="83"/>
      <c r="BM27" s="83"/>
      <c r="BN27" s="83"/>
      <c r="BO27" s="83"/>
      <c r="BP27" s="83"/>
      <c r="BQ27" s="83"/>
      <c r="BR27" s="84"/>
      <c r="BS27" s="30"/>
      <c r="BT27" s="29"/>
      <c r="BU27" s="31"/>
    </row>
    <row r="28" spans="1:73" ht="4.5" customHeight="1">
      <c r="A28" s="3">
        <v>51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>
        <v>3</v>
      </c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29"/>
      <c r="BU28" s="31"/>
    </row>
    <row r="29" spans="1:73" ht="4.5" customHeight="1">
      <c r="A29" s="1">
        <v>52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29"/>
      <c r="BU29" s="31"/>
    </row>
    <row r="30" spans="1:73" ht="4.5" customHeight="1" thickBot="1">
      <c r="A30" s="3">
        <v>53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29"/>
      <c r="BU30" s="31"/>
    </row>
    <row r="31" spans="1:73" ht="21" thickBot="1">
      <c r="A31" s="1">
        <v>54</v>
      </c>
      <c r="F31" s="28"/>
      <c r="G31" s="29"/>
      <c r="H31" s="85" t="s">
        <v>5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7"/>
      <c r="AG31" s="29"/>
      <c r="AH31" s="88">
        <v>2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29"/>
      <c r="AT31" s="29"/>
      <c r="AU31" s="29"/>
      <c r="AV31" s="62">
        <v>60</v>
      </c>
      <c r="AW31" s="63"/>
      <c r="AX31" s="63"/>
      <c r="AY31" s="63"/>
      <c r="AZ31" s="63"/>
      <c r="BA31" s="63"/>
      <c r="BB31" s="63"/>
      <c r="BC31" s="63"/>
      <c r="BD31" s="64"/>
      <c r="BE31" s="29"/>
      <c r="BF31" s="29"/>
      <c r="BG31" s="29"/>
      <c r="BH31" s="29"/>
      <c r="BI31" s="30"/>
      <c r="BJ31" s="82">
        <f>AH31*AV31</f>
        <v>120</v>
      </c>
      <c r="BK31" s="83"/>
      <c r="BL31" s="83"/>
      <c r="BM31" s="83"/>
      <c r="BN31" s="83"/>
      <c r="BO31" s="83"/>
      <c r="BP31" s="83"/>
      <c r="BQ31" s="83"/>
      <c r="BR31" s="84"/>
      <c r="BS31" s="30"/>
      <c r="BT31" s="29"/>
      <c r="BU31" s="31"/>
    </row>
    <row r="32" spans="1:73" ht="4.5" customHeight="1">
      <c r="A32" s="3">
        <v>55</v>
      </c>
      <c r="F32" s="28"/>
      <c r="G32" s="2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29"/>
      <c r="BU32" s="31"/>
    </row>
    <row r="33" spans="1:73" ht="4.5" customHeight="1">
      <c r="A33" s="1">
        <v>56</v>
      </c>
      <c r="F33" s="28"/>
      <c r="G33" s="2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31"/>
    </row>
    <row r="34" spans="1:73" ht="4.5" customHeight="1" thickBot="1">
      <c r="A34" s="3">
        <v>57</v>
      </c>
      <c r="F34" s="28"/>
      <c r="G34" s="2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29"/>
      <c r="BU34" s="31"/>
    </row>
    <row r="35" spans="1:73" ht="21" thickBot="1">
      <c r="A35" s="1">
        <v>58</v>
      </c>
      <c r="F35" s="28"/>
      <c r="G35" s="29"/>
      <c r="H35" s="85" t="s">
        <v>6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7"/>
      <c r="AG35" s="29"/>
      <c r="AH35" s="88">
        <v>1</v>
      </c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29"/>
      <c r="AT35" s="29"/>
      <c r="AU35" s="29"/>
      <c r="AV35" s="62">
        <v>70</v>
      </c>
      <c r="AW35" s="63"/>
      <c r="AX35" s="63"/>
      <c r="AY35" s="63"/>
      <c r="AZ35" s="63"/>
      <c r="BA35" s="63"/>
      <c r="BB35" s="63"/>
      <c r="BC35" s="63"/>
      <c r="BD35" s="64"/>
      <c r="BE35" s="29"/>
      <c r="BF35" s="29"/>
      <c r="BG35" s="29"/>
      <c r="BH35" s="29"/>
      <c r="BI35" s="30"/>
      <c r="BJ35" s="82">
        <f>AV35</f>
        <v>70</v>
      </c>
      <c r="BK35" s="83"/>
      <c r="BL35" s="83"/>
      <c r="BM35" s="83"/>
      <c r="BN35" s="83"/>
      <c r="BO35" s="83"/>
      <c r="BP35" s="83"/>
      <c r="BQ35" s="83"/>
      <c r="BR35" s="84"/>
      <c r="BS35" s="30"/>
      <c r="BT35" s="29"/>
      <c r="BU35" s="31"/>
    </row>
    <row r="36" spans="1:73" ht="6.75" customHeight="1">
      <c r="A36" s="3">
        <v>59</v>
      </c>
      <c r="F36" s="28"/>
      <c r="G36" s="2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29"/>
      <c r="BU36" s="31"/>
    </row>
    <row r="37" spans="1:73" ht="7.5" customHeight="1">
      <c r="A37" s="1">
        <v>60</v>
      </c>
      <c r="F37" s="28"/>
      <c r="G37" s="2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31"/>
    </row>
    <row r="38" spans="1:73" ht="4.5" customHeight="1" thickBot="1">
      <c r="A38" s="3">
        <v>61</v>
      </c>
      <c r="E38" s="26"/>
      <c r="F38" s="28"/>
      <c r="G38" s="2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29"/>
      <c r="BU38" s="31"/>
    </row>
    <row r="39" spans="1:73" ht="21" thickBot="1">
      <c r="A39" s="1">
        <v>62</v>
      </c>
      <c r="E39" s="26"/>
      <c r="F39" s="28"/>
      <c r="G39" s="29"/>
      <c r="H39" s="85" t="s">
        <v>7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7"/>
      <c r="AG39" s="29"/>
      <c r="AH39" s="88">
        <v>1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29"/>
      <c r="AT39" s="29"/>
      <c r="AU39" s="29"/>
      <c r="AV39" s="62">
        <v>145</v>
      </c>
      <c r="AW39" s="63"/>
      <c r="AX39" s="63"/>
      <c r="AY39" s="63"/>
      <c r="AZ39" s="63"/>
      <c r="BA39" s="63"/>
      <c r="BB39" s="63"/>
      <c r="BC39" s="63"/>
      <c r="BD39" s="64"/>
      <c r="BE39" s="29"/>
      <c r="BF39" s="29"/>
      <c r="BG39" s="29"/>
      <c r="BH39" s="29"/>
      <c r="BI39" s="30"/>
      <c r="BJ39" s="82">
        <f>AV39</f>
        <v>145</v>
      </c>
      <c r="BK39" s="83"/>
      <c r="BL39" s="83"/>
      <c r="BM39" s="83"/>
      <c r="BN39" s="83"/>
      <c r="BO39" s="83"/>
      <c r="BP39" s="83"/>
      <c r="BQ39" s="83"/>
      <c r="BR39" s="84"/>
      <c r="BS39" s="30"/>
      <c r="BT39" s="29"/>
      <c r="BU39" s="31"/>
    </row>
    <row r="40" spans="1:82" ht="6" customHeight="1">
      <c r="A40" s="3">
        <v>63</v>
      </c>
      <c r="E40" s="26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29"/>
      <c r="BU40" s="31"/>
      <c r="CD40" s="4"/>
    </row>
    <row r="41" spans="1:82" ht="7.5" customHeight="1" thickBot="1">
      <c r="A41" s="1">
        <v>64</v>
      </c>
      <c r="F41" s="25"/>
      <c r="G41" s="2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31"/>
      <c r="CD41" s="4"/>
    </row>
    <row r="42" spans="1:73" ht="7.5" customHeight="1" thickBot="1">
      <c r="A42" s="3">
        <v>65</v>
      </c>
      <c r="F42" s="25"/>
      <c r="G42" s="26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  <c r="BG42" s="29"/>
      <c r="BH42" s="29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31"/>
    </row>
    <row r="43" spans="1:81" s="4" customFormat="1" ht="24" customHeight="1" thickBot="1">
      <c r="A43" s="1">
        <v>66</v>
      </c>
      <c r="F43" s="22"/>
      <c r="G43" s="23"/>
      <c r="H43" s="44"/>
      <c r="I43" s="98" t="s">
        <v>0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45"/>
      <c r="AV43" s="90">
        <f>AV19+AV23+((IF(NbG_5_Con="",0,MtG_5_Con))+AV31+AV39)</f>
        <v>280</v>
      </c>
      <c r="AW43" s="91"/>
      <c r="AX43" s="91"/>
      <c r="AY43" s="91"/>
      <c r="AZ43" s="91"/>
      <c r="BA43" s="91"/>
      <c r="BB43" s="91"/>
      <c r="BC43" s="91"/>
      <c r="BD43" s="92"/>
      <c r="BE43" s="45"/>
      <c r="BF43" s="46"/>
      <c r="BG43" s="36"/>
      <c r="BH43" s="36"/>
      <c r="BI43" s="37"/>
      <c r="BJ43" s="100">
        <f>BJ19+BJ23+BJ27+BJ31+BJ35+BJ39</f>
        <v>790</v>
      </c>
      <c r="BK43" s="101"/>
      <c r="BL43" s="101"/>
      <c r="BM43" s="101"/>
      <c r="BN43" s="101"/>
      <c r="BO43" s="101"/>
      <c r="BP43" s="101"/>
      <c r="BQ43" s="101"/>
      <c r="BR43" s="102"/>
      <c r="BS43" s="37"/>
      <c r="BT43" s="36"/>
      <c r="BU43" s="38"/>
      <c r="BW43" s="103">
        <f>1-(Total_Redistribué-BJ43)/Total_Redistribué</f>
        <v>0.6694915254237288</v>
      </c>
      <c r="BX43" s="103"/>
      <c r="BY43" s="103"/>
      <c r="BZ43" s="103"/>
      <c r="CA43" s="103"/>
      <c r="CB43" s="103"/>
      <c r="CC43" s="103"/>
    </row>
    <row r="44" spans="1:73" ht="6.75" customHeight="1" thickBot="1">
      <c r="A44" s="3">
        <v>67</v>
      </c>
      <c r="F44" s="25"/>
      <c r="G44" s="26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9"/>
      <c r="BG44" s="29"/>
      <c r="BH44" s="29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29"/>
      <c r="BU44" s="31"/>
    </row>
    <row r="45" spans="1:73" ht="12.75">
      <c r="A45" s="1">
        <v>68</v>
      </c>
      <c r="F45" s="25"/>
      <c r="G45" s="26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1"/>
    </row>
    <row r="46" spans="1:73" ht="6.75" customHeight="1" thickBot="1">
      <c r="A46" s="3">
        <v>69</v>
      </c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2"/>
    </row>
    <row r="47" ht="18" customHeight="1" thickBot="1" thickTop="1">
      <c r="A47" s="1">
        <v>70</v>
      </c>
    </row>
    <row r="48" spans="1:82" ht="13.5" thickTop="1">
      <c r="A48" s="3">
        <v>71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5"/>
      <c r="CD48" s="104" t="s">
        <v>12</v>
      </c>
    </row>
    <row r="49" spans="1:82" ht="33.75">
      <c r="A49" s="1">
        <v>72</v>
      </c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06" t="s">
        <v>15</v>
      </c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31"/>
      <c r="CD49" s="105"/>
    </row>
    <row r="50" spans="1:82" ht="4.5" customHeight="1">
      <c r="A50" s="3">
        <v>73</v>
      </c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31"/>
      <c r="CD50" s="114">
        <f>CD18</f>
        <v>0</v>
      </c>
    </row>
    <row r="51" spans="1:82" ht="4.5" customHeight="1" thickBot="1">
      <c r="A51" s="1">
        <v>74</v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29"/>
      <c r="BU51" s="31"/>
      <c r="CD51" s="114"/>
    </row>
    <row r="52" spans="1:82" ht="21" customHeight="1" thickBot="1">
      <c r="A52" s="3">
        <v>75</v>
      </c>
      <c r="F52" s="28"/>
      <c r="G52" s="29"/>
      <c r="H52" s="107" t="s">
        <v>9</v>
      </c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29"/>
      <c r="AG52" s="29"/>
      <c r="AH52" s="88">
        <v>6</v>
      </c>
      <c r="AI52" s="88"/>
      <c r="AJ52" s="88"/>
      <c r="AK52" s="89"/>
      <c r="AL52" s="89"/>
      <c r="AM52" s="89"/>
      <c r="AN52" s="89"/>
      <c r="AO52" s="89"/>
      <c r="AP52" s="89"/>
      <c r="AQ52" s="89"/>
      <c r="AR52" s="89"/>
      <c r="AS52" s="29"/>
      <c r="AT52" s="29"/>
      <c r="AU52" s="29"/>
      <c r="AV52" s="62">
        <v>15</v>
      </c>
      <c r="AW52" s="63"/>
      <c r="AX52" s="63"/>
      <c r="AY52" s="63"/>
      <c r="AZ52" s="63"/>
      <c r="BA52" s="63"/>
      <c r="BB52" s="63"/>
      <c r="BC52" s="63"/>
      <c r="BD52" s="64"/>
      <c r="BE52" s="29"/>
      <c r="BF52" s="29"/>
      <c r="BG52" s="29"/>
      <c r="BH52" s="29"/>
      <c r="BI52" s="30"/>
      <c r="BJ52" s="82">
        <f>NbG_1_Com*AV52</f>
        <v>90</v>
      </c>
      <c r="BK52" s="83"/>
      <c r="BL52" s="83"/>
      <c r="BM52" s="83"/>
      <c r="BN52" s="83"/>
      <c r="BO52" s="83"/>
      <c r="BP52" s="83"/>
      <c r="BQ52" s="83"/>
      <c r="BR52" s="84"/>
      <c r="BS52" s="30"/>
      <c r="BT52" s="29"/>
      <c r="BU52" s="31"/>
      <c r="CD52" s="114"/>
    </row>
    <row r="53" spans="1:73" ht="4.5" customHeight="1">
      <c r="A53" s="1">
        <v>76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29"/>
      <c r="BU53" s="31"/>
    </row>
    <row r="54" spans="1:73" ht="4.5" customHeight="1">
      <c r="A54" s="3">
        <v>77</v>
      </c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29"/>
      <c r="BU54" s="31"/>
    </row>
    <row r="55" spans="1:73" ht="4.5" customHeight="1" thickBot="1">
      <c r="A55" s="1">
        <v>78</v>
      </c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29"/>
      <c r="BU55" s="31"/>
    </row>
    <row r="56" spans="1:73" ht="21" thickBot="1">
      <c r="A56" s="3">
        <v>79</v>
      </c>
      <c r="F56" s="28"/>
      <c r="G56" s="29"/>
      <c r="H56" s="85" t="s">
        <v>10</v>
      </c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29"/>
      <c r="AG56" s="29"/>
      <c r="AH56" s="88">
        <v>2</v>
      </c>
      <c r="AI56" s="88"/>
      <c r="AJ56" s="88"/>
      <c r="AK56" s="89"/>
      <c r="AL56" s="89"/>
      <c r="AM56" s="89"/>
      <c r="AN56" s="89"/>
      <c r="AO56" s="89"/>
      <c r="AP56" s="89"/>
      <c r="AQ56" s="89"/>
      <c r="AR56" s="89"/>
      <c r="AS56" s="29"/>
      <c r="AT56" s="29"/>
      <c r="AU56" s="29"/>
      <c r="AV56" s="62">
        <v>20</v>
      </c>
      <c r="AW56" s="63"/>
      <c r="AX56" s="63"/>
      <c r="AY56" s="63"/>
      <c r="AZ56" s="63"/>
      <c r="BA56" s="63"/>
      <c r="BB56" s="63"/>
      <c r="BC56" s="63"/>
      <c r="BD56" s="64"/>
      <c r="BE56" s="29"/>
      <c r="BF56" s="29"/>
      <c r="BG56" s="29"/>
      <c r="BH56" s="29"/>
      <c r="BI56" s="30"/>
      <c r="BJ56" s="82">
        <f>NbG_2_Com*AV56</f>
        <v>40</v>
      </c>
      <c r="BK56" s="83"/>
      <c r="BL56" s="83"/>
      <c r="BM56" s="83"/>
      <c r="BN56" s="83"/>
      <c r="BO56" s="83"/>
      <c r="BP56" s="83"/>
      <c r="BQ56" s="83"/>
      <c r="BR56" s="84"/>
      <c r="BS56" s="30"/>
      <c r="BT56" s="29"/>
      <c r="BU56" s="31"/>
    </row>
    <row r="57" spans="1:73" ht="4.5" customHeight="1">
      <c r="A57" s="1">
        <v>88</v>
      </c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29"/>
      <c r="BU57" s="31"/>
    </row>
    <row r="58" spans="1:73" ht="4.5" customHeight="1">
      <c r="A58" s="3">
        <v>89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29"/>
      <c r="BU58" s="31"/>
    </row>
    <row r="59" spans="1:73" ht="4.5" customHeight="1" thickBot="1">
      <c r="A59" s="1">
        <v>90</v>
      </c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29"/>
      <c r="BU59" s="31"/>
    </row>
    <row r="60" spans="1:73" ht="21" thickBot="1">
      <c r="A60" s="3">
        <v>91</v>
      </c>
      <c r="F60" s="28"/>
      <c r="G60" s="29"/>
      <c r="H60" s="85" t="s">
        <v>5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29"/>
      <c r="AG60" s="29"/>
      <c r="AH60" s="88">
        <v>2</v>
      </c>
      <c r="AI60" s="88"/>
      <c r="AJ60" s="88"/>
      <c r="AK60" s="89"/>
      <c r="AL60" s="89"/>
      <c r="AM60" s="89"/>
      <c r="AN60" s="89"/>
      <c r="AO60" s="89"/>
      <c r="AP60" s="89"/>
      <c r="AQ60" s="89"/>
      <c r="AR60" s="89"/>
      <c r="AS60" s="29"/>
      <c r="AT60" s="29"/>
      <c r="AU60" s="29"/>
      <c r="AV60" s="62">
        <v>60</v>
      </c>
      <c r="AW60" s="63"/>
      <c r="AX60" s="63"/>
      <c r="AY60" s="63"/>
      <c r="AZ60" s="63"/>
      <c r="BA60" s="63"/>
      <c r="BB60" s="63"/>
      <c r="BC60" s="63"/>
      <c r="BD60" s="64"/>
      <c r="BE60" s="29"/>
      <c r="BF60" s="29"/>
      <c r="BG60" s="29"/>
      <c r="BH60" s="29"/>
      <c r="BI60" s="30"/>
      <c r="BJ60" s="82">
        <f>AH60*AV60</f>
        <v>120</v>
      </c>
      <c r="BK60" s="83"/>
      <c r="BL60" s="83"/>
      <c r="BM60" s="83"/>
      <c r="BN60" s="83"/>
      <c r="BO60" s="83"/>
      <c r="BP60" s="83"/>
      <c r="BQ60" s="83"/>
      <c r="BR60" s="84"/>
      <c r="BS60" s="30"/>
      <c r="BT60" s="29"/>
      <c r="BU60" s="31"/>
    </row>
    <row r="61" spans="1:73" ht="4.5" customHeight="1">
      <c r="A61" s="1">
        <v>92</v>
      </c>
      <c r="F61" s="28"/>
      <c r="G61" s="29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29"/>
      <c r="BU61" s="31"/>
    </row>
    <row r="62" spans="1:73" ht="4.5" customHeight="1">
      <c r="A62" s="3">
        <v>93</v>
      </c>
      <c r="F62" s="28"/>
      <c r="G62" s="2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29"/>
      <c r="BU62" s="31"/>
    </row>
    <row r="63" spans="1:73" ht="4.5" customHeight="1" thickBot="1">
      <c r="A63" s="1">
        <v>94</v>
      </c>
      <c r="F63" s="28"/>
      <c r="G63" s="2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29"/>
      <c r="BU63" s="31"/>
    </row>
    <row r="64" spans="1:73" ht="21" thickBot="1">
      <c r="A64" s="3">
        <v>95</v>
      </c>
      <c r="F64" s="28"/>
      <c r="G64" s="29"/>
      <c r="H64" s="85" t="s">
        <v>6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29"/>
      <c r="AG64" s="29"/>
      <c r="AH64" s="88">
        <v>1</v>
      </c>
      <c r="AI64" s="88"/>
      <c r="AJ64" s="88"/>
      <c r="AK64" s="89"/>
      <c r="AL64" s="89"/>
      <c r="AM64" s="89"/>
      <c r="AN64" s="89"/>
      <c r="AO64" s="89"/>
      <c r="AP64" s="89"/>
      <c r="AQ64" s="89"/>
      <c r="AR64" s="89"/>
      <c r="AS64" s="29"/>
      <c r="AT64" s="29"/>
      <c r="AU64" s="29"/>
      <c r="AV64" s="62">
        <v>40</v>
      </c>
      <c r="AW64" s="63"/>
      <c r="AX64" s="63"/>
      <c r="AY64" s="63"/>
      <c r="AZ64" s="63"/>
      <c r="BA64" s="63"/>
      <c r="BB64" s="63"/>
      <c r="BC64" s="63"/>
      <c r="BD64" s="64"/>
      <c r="BE64" s="29"/>
      <c r="BF64" s="29"/>
      <c r="BG64" s="29"/>
      <c r="BH64" s="29"/>
      <c r="BI64" s="30"/>
      <c r="BJ64" s="82">
        <f>AV64</f>
        <v>40</v>
      </c>
      <c r="BK64" s="83"/>
      <c r="BL64" s="83"/>
      <c r="BM64" s="83"/>
      <c r="BN64" s="83"/>
      <c r="BO64" s="83"/>
      <c r="BP64" s="83"/>
      <c r="BQ64" s="83"/>
      <c r="BR64" s="84"/>
      <c r="BS64" s="30"/>
      <c r="BT64" s="29"/>
      <c r="BU64" s="31"/>
    </row>
    <row r="65" spans="1:73" ht="4.5" customHeight="1">
      <c r="A65" s="1">
        <v>96</v>
      </c>
      <c r="F65" s="28"/>
      <c r="G65" s="2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29"/>
      <c r="BU65" s="31"/>
    </row>
    <row r="66" spans="1:73" ht="4.5" customHeight="1">
      <c r="A66" s="3">
        <v>97</v>
      </c>
      <c r="F66" s="28"/>
      <c r="G66" s="2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29"/>
      <c r="BU66" s="31"/>
    </row>
    <row r="67" spans="1:73" ht="4.5" customHeight="1" thickBot="1">
      <c r="A67" s="1">
        <v>98</v>
      </c>
      <c r="F67" s="28"/>
      <c r="G67" s="2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29"/>
      <c r="BU67" s="31"/>
    </row>
    <row r="68" spans="1:73" ht="21" thickBot="1">
      <c r="A68" s="3">
        <v>99</v>
      </c>
      <c r="F68" s="28"/>
      <c r="G68" s="29"/>
      <c r="H68" s="85" t="s">
        <v>7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29"/>
      <c r="AG68" s="29"/>
      <c r="AH68" s="88">
        <v>1</v>
      </c>
      <c r="AI68" s="88"/>
      <c r="AJ68" s="88"/>
      <c r="AK68" s="89"/>
      <c r="AL68" s="89"/>
      <c r="AM68" s="89"/>
      <c r="AN68" s="89"/>
      <c r="AO68" s="89"/>
      <c r="AP68" s="89"/>
      <c r="AQ68" s="89"/>
      <c r="AR68" s="89"/>
      <c r="AS68" s="29"/>
      <c r="AT68" s="29"/>
      <c r="AU68" s="29"/>
      <c r="AV68" s="62">
        <v>100</v>
      </c>
      <c r="AW68" s="63"/>
      <c r="AX68" s="63"/>
      <c r="AY68" s="63"/>
      <c r="AZ68" s="63"/>
      <c r="BA68" s="63"/>
      <c r="BB68" s="63"/>
      <c r="BC68" s="63"/>
      <c r="BD68" s="64"/>
      <c r="BE68" s="29"/>
      <c r="BF68" s="29"/>
      <c r="BG68" s="29"/>
      <c r="BH68" s="29"/>
      <c r="BI68" s="30"/>
      <c r="BJ68" s="82">
        <f>AV68</f>
        <v>100</v>
      </c>
      <c r="BK68" s="83"/>
      <c r="BL68" s="83"/>
      <c r="BM68" s="83"/>
      <c r="BN68" s="83"/>
      <c r="BO68" s="83"/>
      <c r="BP68" s="83"/>
      <c r="BQ68" s="83"/>
      <c r="BR68" s="84"/>
      <c r="BS68" s="30"/>
      <c r="BT68" s="29"/>
      <c r="BU68" s="31"/>
    </row>
    <row r="69" spans="1:73" ht="12.75">
      <c r="A69" s="1">
        <v>100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29"/>
      <c r="BU69" s="31"/>
    </row>
    <row r="70" spans="1:73" ht="9" customHeight="1">
      <c r="A70" s="3">
        <v>101</v>
      </c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29"/>
      <c r="BU70" s="31"/>
    </row>
    <row r="71" spans="1:73" ht="7.5" customHeight="1" thickBot="1">
      <c r="A71" s="1">
        <v>102</v>
      </c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29"/>
      <c r="BU71" s="31"/>
    </row>
    <row r="72" spans="1:73" ht="7.5" customHeight="1" thickBot="1">
      <c r="A72" s="3">
        <v>103</v>
      </c>
      <c r="F72" s="28"/>
      <c r="G72" s="29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3"/>
      <c r="BG72" s="29"/>
      <c r="BH72" s="29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29"/>
      <c r="BU72" s="31"/>
    </row>
    <row r="73" spans="1:81" ht="21" thickBot="1">
      <c r="A73" s="1">
        <v>104</v>
      </c>
      <c r="F73" s="28"/>
      <c r="G73" s="29"/>
      <c r="H73" s="56"/>
      <c r="I73" s="109" t="s">
        <v>1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57"/>
      <c r="AV73" s="82">
        <f>AV52+(IF(NbG_2_Com="",0,MtG_2_Com))++AV60+AV68</f>
        <v>195</v>
      </c>
      <c r="AW73" s="83"/>
      <c r="AX73" s="83"/>
      <c r="AY73" s="83"/>
      <c r="AZ73" s="83"/>
      <c r="BA73" s="83"/>
      <c r="BB73" s="83"/>
      <c r="BC73" s="83"/>
      <c r="BD73" s="84"/>
      <c r="BE73" s="57"/>
      <c r="BF73" s="58"/>
      <c r="BG73" s="29"/>
      <c r="BH73" s="29"/>
      <c r="BI73" s="30"/>
      <c r="BJ73" s="111">
        <f>BJ52+BJ56+BJ60+BJ64+BJ68</f>
        <v>390</v>
      </c>
      <c r="BK73" s="112"/>
      <c r="BL73" s="112"/>
      <c r="BM73" s="112"/>
      <c r="BN73" s="112"/>
      <c r="BO73" s="112"/>
      <c r="BP73" s="112"/>
      <c r="BQ73" s="112"/>
      <c r="BR73" s="113"/>
      <c r="BS73" s="30"/>
      <c r="BT73" s="29"/>
      <c r="BU73" s="31"/>
      <c r="BW73" s="103">
        <f>1-(Total_Redistribué-BJ73)/Total_Redistribué</f>
        <v>0.3305084745762712</v>
      </c>
      <c r="BX73" s="103"/>
      <c r="BY73" s="103"/>
      <c r="BZ73" s="103"/>
      <c r="CA73" s="103"/>
      <c r="CB73" s="103"/>
      <c r="CC73" s="103"/>
    </row>
    <row r="74" spans="1:73" ht="7.5" customHeight="1" thickBot="1">
      <c r="A74" s="3">
        <v>105</v>
      </c>
      <c r="F74" s="28"/>
      <c r="G74" s="29"/>
      <c r="H74" s="47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9"/>
      <c r="BG74" s="29"/>
      <c r="BH74" s="29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29"/>
      <c r="BU74" s="31"/>
    </row>
    <row r="75" spans="1:73" ht="12.75">
      <c r="A75" s="1">
        <v>106</v>
      </c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31"/>
    </row>
    <row r="76" spans="1:73" ht="13.5" thickBot="1">
      <c r="A76" s="3">
        <v>107</v>
      </c>
      <c r="F76" s="50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2"/>
    </row>
    <row r="77" ht="13.5" thickTop="1">
      <c r="A77" s="1">
        <v>108</v>
      </c>
    </row>
    <row r="78" ht="12.75">
      <c r="A78" s="3">
        <v>109</v>
      </c>
    </row>
    <row r="79" ht="12.75">
      <c r="A79" s="1">
        <v>110</v>
      </c>
    </row>
    <row r="80" ht="12.75">
      <c r="A80" s="3">
        <v>111</v>
      </c>
    </row>
    <row r="81" ht="12.75">
      <c r="A81" s="1">
        <v>112</v>
      </c>
    </row>
    <row r="82" ht="12.75">
      <c r="A82" s="3">
        <v>113</v>
      </c>
    </row>
    <row r="83" ht="12.75">
      <c r="A83" s="1">
        <v>114</v>
      </c>
    </row>
    <row r="84" ht="12.75">
      <c r="A84" s="3">
        <v>115</v>
      </c>
    </row>
    <row r="85" ht="12.75">
      <c r="A85" s="1">
        <v>116</v>
      </c>
    </row>
    <row r="86" ht="12.75">
      <c r="A86" s="3">
        <v>117</v>
      </c>
    </row>
    <row r="87" ht="12.75">
      <c r="A87" s="1">
        <v>118</v>
      </c>
    </row>
    <row r="88" ht="12.75">
      <c r="A88" s="3">
        <v>119</v>
      </c>
    </row>
    <row r="89" ht="12.75">
      <c r="A89" s="1">
        <v>120</v>
      </c>
    </row>
    <row r="90" ht="12.75">
      <c r="A90" s="3">
        <v>121</v>
      </c>
    </row>
    <row r="91" ht="12.75">
      <c r="A91" s="1">
        <v>122</v>
      </c>
    </row>
    <row r="92" ht="12.75">
      <c r="A92" s="3">
        <v>123</v>
      </c>
    </row>
    <row r="93" ht="12.75">
      <c r="A93" s="1">
        <v>124</v>
      </c>
    </row>
    <row r="94" ht="12.75">
      <c r="A94" s="3">
        <v>125</v>
      </c>
    </row>
    <row r="95" ht="12.75">
      <c r="A95" s="1">
        <v>126</v>
      </c>
    </row>
    <row r="96" ht="12.75">
      <c r="A96" s="3">
        <v>127</v>
      </c>
    </row>
    <row r="97" ht="12.75">
      <c r="A97" s="1">
        <v>128</v>
      </c>
    </row>
  </sheetData>
  <sheetProtection sheet="1" selectLockedCells="1"/>
  <mergeCells count="65">
    <mergeCell ref="AV19:BD19"/>
    <mergeCell ref="AD2:BC2"/>
    <mergeCell ref="Z5:AR5"/>
    <mergeCell ref="AW5:BE5"/>
    <mergeCell ref="Z7:AR7"/>
    <mergeCell ref="AW7:BE7"/>
    <mergeCell ref="W9:AR9"/>
    <mergeCell ref="AW9:BE9"/>
    <mergeCell ref="BJ19:BR19"/>
    <mergeCell ref="H23:AF23"/>
    <mergeCell ref="AH23:AR23"/>
    <mergeCell ref="AV23:BD23"/>
    <mergeCell ref="BJ23:BR23"/>
    <mergeCell ref="Z12:AR12"/>
    <mergeCell ref="AV12:BF12"/>
    <mergeCell ref="R16:BG16"/>
    <mergeCell ref="H19:AF19"/>
    <mergeCell ref="AH19:AR19"/>
    <mergeCell ref="H27:AF27"/>
    <mergeCell ref="AH27:AR27"/>
    <mergeCell ref="AV27:BD27"/>
    <mergeCell ref="BJ27:BR27"/>
    <mergeCell ref="H31:AF31"/>
    <mergeCell ref="AH31:AR31"/>
    <mergeCell ref="AV31:BD31"/>
    <mergeCell ref="BJ31:BR31"/>
    <mergeCell ref="BJ52:BR52"/>
    <mergeCell ref="H35:AF35"/>
    <mergeCell ref="AH35:AR35"/>
    <mergeCell ref="AV35:BD35"/>
    <mergeCell ref="BJ35:BR35"/>
    <mergeCell ref="H39:AF39"/>
    <mergeCell ref="AH39:AR39"/>
    <mergeCell ref="AV39:BD39"/>
    <mergeCell ref="BJ39:BR39"/>
    <mergeCell ref="AH60:AR60"/>
    <mergeCell ref="AV60:BD60"/>
    <mergeCell ref="BJ60:BR60"/>
    <mergeCell ref="I43:AT43"/>
    <mergeCell ref="AV43:BD43"/>
    <mergeCell ref="BJ43:BR43"/>
    <mergeCell ref="S49:BH49"/>
    <mergeCell ref="H52:AE52"/>
    <mergeCell ref="AH52:AR52"/>
    <mergeCell ref="AV52:BD52"/>
    <mergeCell ref="BJ64:BR64"/>
    <mergeCell ref="H68:AE68"/>
    <mergeCell ref="AH68:AR68"/>
    <mergeCell ref="H56:AE56"/>
    <mergeCell ref="AH56:AR56"/>
    <mergeCell ref="AV56:BD56"/>
    <mergeCell ref="BJ56:BR56"/>
    <mergeCell ref="AV68:BD68"/>
    <mergeCell ref="BJ68:BR68"/>
    <mergeCell ref="H60:AE60"/>
    <mergeCell ref="BW43:CC43"/>
    <mergeCell ref="CD48:CD49"/>
    <mergeCell ref="CD50:CD52"/>
    <mergeCell ref="BW73:CC73"/>
    <mergeCell ref="I73:AT73"/>
    <mergeCell ref="AV73:BD73"/>
    <mergeCell ref="BJ73:BR73"/>
    <mergeCell ref="H64:AE64"/>
    <mergeCell ref="AH64:AR64"/>
    <mergeCell ref="AV64:BD64"/>
  </mergeCells>
  <conditionalFormatting sqref="AW7:BE7">
    <cfRule type="cellIs" priority="1" dxfId="12" operator="equal" stopIfTrue="1">
      <formula>"Mises"</formula>
    </cfRule>
  </conditionalFormatting>
  <conditionalFormatting sqref="AW5:BE5">
    <cfRule type="cellIs" priority="2" dxfId="12" operator="equal" stopIfTrue="1">
      <formula>"Nb équipes"</formula>
    </cfRule>
  </conditionalFormatting>
  <conditionalFormatting sqref="AD2:BC2">
    <cfRule type="cellIs" priority="3" dxfId="0" operator="equal" stopIfTrue="1">
      <formula>"Choisir le type de concours"</formula>
    </cfRule>
  </conditionalFormatting>
  <dataValidations count="4">
    <dataValidation type="list" allowBlank="1" showInputMessage="1" sqref="AD2:BC2">
      <formula1>"Choisir le type de concours,TÊTE A TÊTE,DOUBLETTE,TRIPLETTE, "</formula1>
    </dataValidation>
    <dataValidation type="list" allowBlank="1" showInputMessage="1" sqref="AW7:BE7">
      <formula1>"Mises,4,5,6,7,8,9,10,11,12,13,14,15,16,17,18,19,20,21,22,23,24,25,26,27,28,29,30"</formula1>
    </dataValidation>
    <dataValidation allowBlank="1" showInputMessage="1" sqref="AW9:BE9"/>
    <dataValidation type="list" allowBlank="1" showInputMessage="1" sqref="AW5:BE5">
      <formula1>$A$1:$A$97</formula1>
    </dataValidation>
  </dataValidations>
  <printOptions/>
  <pageMargins left="0.28" right="0.26" top="0.3" bottom="0.32" header="0.25" footer="0.27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CD106"/>
  <sheetViews>
    <sheetView showGridLines="0" zoomScale="75" zoomScaleNormal="75" zoomScalePageLayoutView="0" workbookViewId="0" topLeftCell="A1">
      <selection activeCell="AW5" sqref="AW5:BE5"/>
    </sheetView>
  </sheetViews>
  <sheetFormatPr defaultColWidth="11.421875" defaultRowHeight="12.75"/>
  <cols>
    <col min="1" max="1" width="1.1484375" style="3" customWidth="1"/>
    <col min="2" max="3" width="0.71875" style="2" customWidth="1"/>
    <col min="4" max="4" width="14.28125" style="2" customWidth="1"/>
    <col min="5" max="80" width="1.7109375" style="2" customWidth="1"/>
    <col min="81" max="81" width="5.28125" style="2" customWidth="1"/>
    <col min="82" max="82" width="28.8515625" style="2" customWidth="1"/>
    <col min="83" max="16384" width="11.421875" style="2" customWidth="1"/>
  </cols>
  <sheetData>
    <row r="1" ht="13.5" thickBot="1">
      <c r="A1" s="1">
        <v>16</v>
      </c>
    </row>
    <row r="2" spans="1:82" s="4" customFormat="1" ht="25.5" customHeight="1" thickBot="1">
      <c r="A2" s="3">
        <v>17</v>
      </c>
      <c r="AD2" s="129" t="s">
        <v>17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1"/>
      <c r="CD2" s="60" t="s">
        <v>21</v>
      </c>
    </row>
    <row r="3" spans="1:82" ht="16.5" customHeight="1">
      <c r="A3" s="1">
        <v>18</v>
      </c>
      <c r="CD3" s="61">
        <f>Nb_équipes*Mises</f>
        <v>1200</v>
      </c>
    </row>
    <row r="4" spans="1:81" ht="6" customHeight="1" thickBot="1">
      <c r="A4" s="3">
        <v>19</v>
      </c>
      <c r="BW4" s="4"/>
      <c r="BX4" s="4"/>
      <c r="BY4" s="4"/>
      <c r="BZ4" s="4"/>
      <c r="CA4" s="4"/>
      <c r="CB4" s="4"/>
      <c r="CC4" s="4"/>
    </row>
    <row r="5" spans="1:82" s="4" customFormat="1" ht="27" thickBot="1">
      <c r="A5" s="1">
        <v>20</v>
      </c>
      <c r="Z5" s="68" t="s">
        <v>2</v>
      </c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5"/>
      <c r="AT5" s="5"/>
      <c r="AW5" s="70">
        <v>80</v>
      </c>
      <c r="AX5" s="71"/>
      <c r="AY5" s="71"/>
      <c r="AZ5" s="71"/>
      <c r="BA5" s="71"/>
      <c r="BB5" s="71"/>
      <c r="BC5" s="71"/>
      <c r="BD5" s="71"/>
      <c r="BE5" s="72"/>
      <c r="BW5" s="2"/>
      <c r="BX5" s="2"/>
      <c r="BY5" s="2"/>
      <c r="BZ5" s="2"/>
      <c r="CA5" s="2"/>
      <c r="CB5" s="2"/>
      <c r="CC5" s="2"/>
      <c r="CD5" s="2"/>
    </row>
    <row r="6" spans="1:82" ht="8.25" customHeight="1" thickBot="1">
      <c r="A6" s="3">
        <v>21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W6" s="4"/>
      <c r="BX6" s="4"/>
      <c r="BY6" s="4"/>
      <c r="BZ6" s="4"/>
      <c r="CA6" s="4"/>
      <c r="CB6" s="4"/>
      <c r="CC6" s="4"/>
      <c r="CD6" s="4"/>
    </row>
    <row r="7" spans="1:82" s="4" customFormat="1" ht="24.75" thickBot="1">
      <c r="A7" s="1">
        <v>22</v>
      </c>
      <c r="Z7" s="68" t="s">
        <v>13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W7" s="73">
        <v>15</v>
      </c>
      <c r="AX7" s="74"/>
      <c r="AY7" s="74"/>
      <c r="AZ7" s="74"/>
      <c r="BA7" s="74"/>
      <c r="BB7" s="74"/>
      <c r="BC7" s="74"/>
      <c r="BD7" s="74"/>
      <c r="BE7" s="75"/>
      <c r="BW7" s="2"/>
      <c r="BX7" s="2"/>
      <c r="BY7" s="2"/>
      <c r="BZ7" s="2"/>
      <c r="CA7" s="2"/>
      <c r="CB7" s="2"/>
      <c r="CC7" s="2"/>
      <c r="CD7" s="2"/>
    </row>
    <row r="8" spans="1:82" ht="9" customHeight="1" thickBot="1">
      <c r="A8" s="3">
        <v>23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BW8" s="4"/>
      <c r="BX8" s="4"/>
      <c r="BY8" s="4"/>
      <c r="BZ8" s="4"/>
      <c r="CA8" s="4"/>
      <c r="CB8" s="4"/>
      <c r="CC8" s="4"/>
      <c r="CD8" s="4"/>
    </row>
    <row r="9" spans="1:82" s="4" customFormat="1" ht="21" thickBot="1">
      <c r="A9" s="1">
        <v>24</v>
      </c>
      <c r="W9" s="76" t="s">
        <v>16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78"/>
      <c r="AR9" s="78"/>
      <c r="AS9" s="9"/>
      <c r="AT9" s="9"/>
      <c r="AW9" s="132">
        <v>1150</v>
      </c>
      <c r="AX9" s="133"/>
      <c r="AY9" s="133"/>
      <c r="AZ9" s="133"/>
      <c r="BA9" s="133"/>
      <c r="BB9" s="133"/>
      <c r="BC9" s="133"/>
      <c r="BD9" s="133"/>
      <c r="BE9" s="134"/>
      <c r="BW9" s="10"/>
      <c r="BX9" s="10"/>
      <c r="BY9" s="2"/>
      <c r="BZ9" s="2"/>
      <c r="CA9" s="2"/>
      <c r="CB9" s="2"/>
      <c r="CC9" s="2"/>
      <c r="CD9" s="2"/>
    </row>
    <row r="10" spans="1:82" ht="7.5" customHeight="1">
      <c r="A10" s="3">
        <v>25</v>
      </c>
      <c r="AW10" s="2">
        <v>150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CD10" s="4"/>
    </row>
    <row r="11" spans="1:81" ht="9.75" customHeight="1">
      <c r="A11" s="1">
        <v>26</v>
      </c>
      <c r="E11" s="10"/>
      <c r="F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4"/>
      <c r="BX11" s="14"/>
      <c r="BY11" s="4"/>
      <c r="BZ11" s="4"/>
      <c r="CA11" s="4"/>
      <c r="CB11" s="4"/>
      <c r="CC11" s="4"/>
    </row>
    <row r="12" spans="1:82" s="4" customFormat="1" ht="20.25">
      <c r="A12" s="3">
        <v>27</v>
      </c>
      <c r="F12" s="12"/>
      <c r="G12" s="12"/>
      <c r="H12" s="12"/>
      <c r="I12" s="12"/>
      <c r="J12" s="12"/>
      <c r="W12" s="13"/>
      <c r="Z12" s="93" t="s">
        <v>11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78"/>
      <c r="AS12" s="15"/>
      <c r="AT12" s="15"/>
      <c r="AU12" s="15"/>
      <c r="AV12" s="127">
        <f>(Nb_équipes*AW7)+AW9</f>
        <v>2350</v>
      </c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6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  <c r="BT12" s="18"/>
      <c r="BU12" s="18"/>
      <c r="BV12" s="18"/>
      <c r="BW12" s="10"/>
      <c r="BX12" s="10"/>
      <c r="BY12" s="2"/>
      <c r="BZ12" s="2"/>
      <c r="CA12" s="2"/>
      <c r="CB12" s="2"/>
      <c r="CC12" s="2"/>
      <c r="CD12" s="2"/>
    </row>
    <row r="13" spans="1:81" ht="9" customHeight="1">
      <c r="A13" s="1">
        <v>28</v>
      </c>
      <c r="E13" s="10"/>
      <c r="F13" s="10"/>
      <c r="G13" s="10"/>
      <c r="H13" s="10"/>
      <c r="I13" s="10"/>
      <c r="J13" s="10"/>
      <c r="L13" s="10"/>
      <c r="M13" s="10"/>
      <c r="N13" s="10"/>
      <c r="O13" s="10"/>
      <c r="P13" s="10"/>
      <c r="Q13" s="10"/>
      <c r="R13" s="10"/>
      <c r="S13" s="10"/>
      <c r="T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</row>
    <row r="14" s="10" customFormat="1" ht="25.5" customHeight="1" thickBot="1">
      <c r="A14" s="3">
        <v>29</v>
      </c>
    </row>
    <row r="15" spans="1:81" s="10" customFormat="1" ht="6" customHeight="1" thickTop="1">
      <c r="A15" s="1">
        <v>30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W15" s="14"/>
      <c r="BX15" s="14"/>
      <c r="BY15" s="14"/>
      <c r="BZ15" s="14"/>
      <c r="CA15" s="14"/>
      <c r="CB15" s="14"/>
      <c r="CC15" s="14"/>
    </row>
    <row r="16" spans="1:82" s="14" customFormat="1" ht="28.5" customHeight="1">
      <c r="A16" s="3">
        <v>31</v>
      </c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97" t="s">
        <v>14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W16" s="10"/>
      <c r="BX16" s="10"/>
      <c r="BY16" s="10"/>
      <c r="BZ16" s="10"/>
      <c r="CA16" s="10"/>
      <c r="CB16" s="10"/>
      <c r="CC16" s="10"/>
      <c r="CD16" s="60" t="s">
        <v>12</v>
      </c>
    </row>
    <row r="17" spans="1:82" s="10" customFormat="1" ht="6.75" customHeight="1">
      <c r="A17" s="1">
        <v>32</v>
      </c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W17" s="2"/>
      <c r="BX17" s="2"/>
      <c r="BY17" s="2"/>
      <c r="BZ17" s="2"/>
      <c r="CA17" s="2"/>
      <c r="CB17" s="2"/>
      <c r="CC17" s="2"/>
      <c r="CD17" s="7"/>
    </row>
    <row r="18" spans="1:82" ht="24" thickBot="1">
      <c r="A18" s="3">
        <v>33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29"/>
      <c r="BU18" s="31"/>
      <c r="CD18" s="61">
        <f>AV12-BJ48-BJ82</f>
        <v>0</v>
      </c>
    </row>
    <row r="19" spans="1:73" ht="21" thickBot="1">
      <c r="A19" s="1">
        <v>34</v>
      </c>
      <c r="E19" s="10"/>
      <c r="F19" s="32"/>
      <c r="G19" s="33"/>
      <c r="H19" s="85" t="s">
        <v>9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  <c r="AG19" s="29"/>
      <c r="AH19" s="88">
        <v>20</v>
      </c>
      <c r="AI19" s="88"/>
      <c r="AJ19" s="88"/>
      <c r="AK19" s="89"/>
      <c r="AL19" s="89"/>
      <c r="AM19" s="89"/>
      <c r="AN19" s="89"/>
      <c r="AO19" s="89"/>
      <c r="AP19" s="89"/>
      <c r="AQ19" s="89"/>
      <c r="AR19" s="89"/>
      <c r="AS19" s="29"/>
      <c r="AT19" s="29"/>
      <c r="AU19" s="29"/>
      <c r="AV19" s="62">
        <v>15</v>
      </c>
      <c r="AW19" s="63"/>
      <c r="AX19" s="63"/>
      <c r="AY19" s="63"/>
      <c r="AZ19" s="63"/>
      <c r="BA19" s="63"/>
      <c r="BB19" s="63"/>
      <c r="BC19" s="63"/>
      <c r="BD19" s="64"/>
      <c r="BE19" s="29"/>
      <c r="BF19" s="29"/>
      <c r="BG19" s="29"/>
      <c r="BH19" s="29"/>
      <c r="BI19" s="30"/>
      <c r="BJ19" s="115">
        <f>NbG_1_Con*AV19</f>
        <v>300</v>
      </c>
      <c r="BK19" s="116"/>
      <c r="BL19" s="116"/>
      <c r="BM19" s="116"/>
      <c r="BN19" s="116"/>
      <c r="BO19" s="116"/>
      <c r="BP19" s="116"/>
      <c r="BQ19" s="116"/>
      <c r="BR19" s="117"/>
      <c r="BS19" s="30"/>
      <c r="BT19" s="29"/>
      <c r="BU19" s="31"/>
    </row>
    <row r="20" spans="1:73" ht="4.5" customHeight="1">
      <c r="A20" s="3">
        <v>35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v>40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29"/>
      <c r="BU20" s="31"/>
    </row>
    <row r="21" spans="1:73" ht="4.5" customHeight="1">
      <c r="A21" s="1">
        <v>36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29"/>
      <c r="BU21" s="31"/>
    </row>
    <row r="22" spans="1:81" ht="4.5" customHeight="1" thickBot="1">
      <c r="A22" s="3">
        <v>37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29"/>
      <c r="BU22" s="31"/>
      <c r="BW22" s="4"/>
      <c r="BX22" s="4"/>
      <c r="BY22" s="4"/>
      <c r="BZ22" s="4"/>
      <c r="CA22" s="4"/>
      <c r="CB22" s="4"/>
      <c r="CC22" s="4"/>
    </row>
    <row r="23" spans="1:82" s="4" customFormat="1" ht="21" thickBot="1">
      <c r="A23" s="1">
        <v>38</v>
      </c>
      <c r="F23" s="35"/>
      <c r="G23" s="36"/>
      <c r="H23" s="85" t="s">
        <v>18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34"/>
      <c r="AH23" s="88">
        <v>4</v>
      </c>
      <c r="AI23" s="88"/>
      <c r="AJ23" s="88"/>
      <c r="AK23" s="89"/>
      <c r="AL23" s="89"/>
      <c r="AM23" s="89"/>
      <c r="AN23" s="89"/>
      <c r="AO23" s="89"/>
      <c r="AP23" s="89"/>
      <c r="AQ23" s="89"/>
      <c r="AR23" s="89"/>
      <c r="AS23" s="36"/>
      <c r="AT23" s="36"/>
      <c r="AU23" s="36"/>
      <c r="AV23" s="79">
        <v>30</v>
      </c>
      <c r="AW23" s="80"/>
      <c r="AX23" s="80"/>
      <c r="AY23" s="80"/>
      <c r="AZ23" s="80"/>
      <c r="BA23" s="80"/>
      <c r="BB23" s="80"/>
      <c r="BC23" s="80"/>
      <c r="BD23" s="81"/>
      <c r="BE23" s="36"/>
      <c r="BF23" s="36"/>
      <c r="BG23" s="36"/>
      <c r="BH23" s="36"/>
      <c r="BI23" s="37"/>
      <c r="BJ23" s="121">
        <f>NbG_2_Con*AV23</f>
        <v>120</v>
      </c>
      <c r="BK23" s="122"/>
      <c r="BL23" s="122"/>
      <c r="BM23" s="122"/>
      <c r="BN23" s="122"/>
      <c r="BO23" s="122"/>
      <c r="BP23" s="122"/>
      <c r="BQ23" s="122"/>
      <c r="BR23" s="123"/>
      <c r="BS23" s="37"/>
      <c r="BT23" s="36"/>
      <c r="BU23" s="38"/>
      <c r="BW23" s="2"/>
      <c r="BX23" s="2"/>
      <c r="BY23" s="2"/>
      <c r="BZ23" s="2"/>
      <c r="CA23" s="2"/>
      <c r="CB23" s="2"/>
      <c r="CC23" s="2"/>
      <c r="CD23" s="2"/>
    </row>
    <row r="24" spans="1:82" ht="4.5" customHeight="1">
      <c r="A24" s="3">
        <v>39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29"/>
      <c r="BU24" s="31"/>
      <c r="CD24" s="4"/>
    </row>
    <row r="25" spans="1:73" ht="4.5" customHeight="1">
      <c r="A25" s="3">
        <v>43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29"/>
      <c r="BU25" s="31"/>
    </row>
    <row r="26" spans="1:73" ht="4.5" customHeight="1">
      <c r="A26" s="1">
        <v>44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29"/>
      <c r="BU26" s="31"/>
    </row>
    <row r="27" spans="1:73" ht="4.5" customHeight="1" thickBot="1">
      <c r="A27" s="3">
        <v>45</v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29"/>
      <c r="BU27" s="31"/>
    </row>
    <row r="28" spans="1:73" ht="21" thickBot="1">
      <c r="A28" s="1">
        <v>46</v>
      </c>
      <c r="F28" s="28"/>
      <c r="G28" s="29"/>
      <c r="H28" s="85" t="s">
        <v>3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7"/>
      <c r="AG28" s="29"/>
      <c r="AH28" s="88">
        <v>8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29"/>
      <c r="AT28" s="29"/>
      <c r="AU28" s="29"/>
      <c r="AV28" s="79">
        <v>50</v>
      </c>
      <c r="AW28" s="80"/>
      <c r="AX28" s="80"/>
      <c r="AY28" s="80"/>
      <c r="AZ28" s="80"/>
      <c r="BA28" s="80"/>
      <c r="BB28" s="80"/>
      <c r="BC28" s="80"/>
      <c r="BD28" s="81"/>
      <c r="BE28" s="29"/>
      <c r="BF28" s="29"/>
      <c r="BG28" s="29"/>
      <c r="BH28" s="29"/>
      <c r="BI28" s="30"/>
      <c r="BJ28" s="121">
        <f>NbG_4_Con*AV28</f>
        <v>400</v>
      </c>
      <c r="BK28" s="122"/>
      <c r="BL28" s="122"/>
      <c r="BM28" s="122"/>
      <c r="BN28" s="122"/>
      <c r="BO28" s="122"/>
      <c r="BP28" s="122"/>
      <c r="BQ28" s="122"/>
      <c r="BR28" s="123"/>
      <c r="BS28" s="30"/>
      <c r="BT28" s="29"/>
      <c r="BU28" s="31"/>
    </row>
    <row r="29" spans="1:73" ht="4.5" customHeight="1">
      <c r="A29" s="3">
        <v>47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29"/>
      <c r="BU29" s="31"/>
    </row>
    <row r="30" spans="1:73" ht="4.5" customHeight="1">
      <c r="A30" s="1">
        <v>48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29"/>
      <c r="BU30" s="31"/>
    </row>
    <row r="31" spans="1:73" ht="4.5" customHeight="1" thickBot="1">
      <c r="A31" s="3">
        <v>49</v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29"/>
      <c r="BU31" s="31"/>
    </row>
    <row r="32" spans="1:73" ht="21" thickBot="1">
      <c r="A32" s="1">
        <v>50</v>
      </c>
      <c r="F32" s="28"/>
      <c r="G32" s="29"/>
      <c r="H32" s="85" t="s">
        <v>4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7"/>
      <c r="AG32" s="29"/>
      <c r="AH32" s="88">
        <v>4</v>
      </c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29"/>
      <c r="AT32" s="29"/>
      <c r="AU32" s="29"/>
      <c r="AV32" s="62">
        <v>90</v>
      </c>
      <c r="AW32" s="63"/>
      <c r="AX32" s="63"/>
      <c r="AY32" s="63"/>
      <c r="AZ32" s="63"/>
      <c r="BA32" s="63"/>
      <c r="BB32" s="63"/>
      <c r="BC32" s="63"/>
      <c r="BD32" s="64"/>
      <c r="BE32" s="29"/>
      <c r="BF32" s="29"/>
      <c r="BG32" s="29"/>
      <c r="BH32" s="29"/>
      <c r="BI32" s="30"/>
      <c r="BJ32" s="115">
        <f>AH32*AV32</f>
        <v>360</v>
      </c>
      <c r="BK32" s="116"/>
      <c r="BL32" s="116"/>
      <c r="BM32" s="116"/>
      <c r="BN32" s="116"/>
      <c r="BO32" s="116"/>
      <c r="BP32" s="116"/>
      <c r="BQ32" s="116"/>
      <c r="BR32" s="117"/>
      <c r="BS32" s="30"/>
      <c r="BT32" s="29"/>
      <c r="BU32" s="31"/>
    </row>
    <row r="33" spans="1:73" ht="4.5" customHeight="1">
      <c r="A33" s="3">
        <v>51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>
        <v>3</v>
      </c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31"/>
    </row>
    <row r="34" spans="1:73" ht="4.5" customHeight="1">
      <c r="A34" s="1">
        <v>52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29"/>
      <c r="BU34" s="31"/>
    </row>
    <row r="35" spans="1:73" ht="4.5" customHeight="1" thickBot="1">
      <c r="A35" s="3">
        <v>53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29"/>
      <c r="BU35" s="31"/>
    </row>
    <row r="36" spans="1:73" ht="21" thickBot="1">
      <c r="A36" s="1">
        <v>54</v>
      </c>
      <c r="F36" s="28"/>
      <c r="G36" s="29"/>
      <c r="H36" s="85" t="s">
        <v>5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7"/>
      <c r="AG36" s="29"/>
      <c r="AH36" s="88">
        <v>2</v>
      </c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29"/>
      <c r="AT36" s="29"/>
      <c r="AU36" s="29"/>
      <c r="AV36" s="62">
        <v>120</v>
      </c>
      <c r="AW36" s="63"/>
      <c r="AX36" s="63"/>
      <c r="AY36" s="63"/>
      <c r="AZ36" s="63"/>
      <c r="BA36" s="63"/>
      <c r="BB36" s="63"/>
      <c r="BC36" s="63"/>
      <c r="BD36" s="64"/>
      <c r="BE36" s="29"/>
      <c r="BF36" s="29"/>
      <c r="BG36" s="29"/>
      <c r="BH36" s="29"/>
      <c r="BI36" s="30"/>
      <c r="BJ36" s="115">
        <f>AH36*AV36</f>
        <v>240</v>
      </c>
      <c r="BK36" s="116"/>
      <c r="BL36" s="116"/>
      <c r="BM36" s="116"/>
      <c r="BN36" s="116"/>
      <c r="BO36" s="116"/>
      <c r="BP36" s="116"/>
      <c r="BQ36" s="116"/>
      <c r="BR36" s="117"/>
      <c r="BS36" s="30"/>
      <c r="BT36" s="29"/>
      <c r="BU36" s="31"/>
    </row>
    <row r="37" spans="1:73" ht="4.5" customHeight="1">
      <c r="A37" s="3">
        <v>55</v>
      </c>
      <c r="F37" s="28"/>
      <c r="G37" s="2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31"/>
    </row>
    <row r="38" spans="1:73" ht="4.5" customHeight="1">
      <c r="A38" s="1">
        <v>56</v>
      </c>
      <c r="F38" s="28"/>
      <c r="G38" s="2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29"/>
      <c r="BU38" s="31"/>
    </row>
    <row r="39" spans="1:73" ht="4.5" customHeight="1" thickBot="1">
      <c r="A39" s="3">
        <v>57</v>
      </c>
      <c r="F39" s="28"/>
      <c r="G39" s="2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29"/>
      <c r="BU39" s="31"/>
    </row>
    <row r="40" spans="1:82" ht="21" thickBot="1">
      <c r="A40" s="1">
        <v>58</v>
      </c>
      <c r="F40" s="28"/>
      <c r="G40" s="29"/>
      <c r="H40" s="85" t="s">
        <v>6</v>
      </c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7"/>
      <c r="AG40" s="29"/>
      <c r="AH40" s="88">
        <v>1</v>
      </c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29"/>
      <c r="AT40" s="29"/>
      <c r="AU40" s="29"/>
      <c r="AV40" s="62">
        <v>70</v>
      </c>
      <c r="AW40" s="63"/>
      <c r="AX40" s="63"/>
      <c r="AY40" s="63"/>
      <c r="AZ40" s="63"/>
      <c r="BA40" s="63"/>
      <c r="BB40" s="63"/>
      <c r="BC40" s="63"/>
      <c r="BD40" s="64"/>
      <c r="BE40" s="29"/>
      <c r="BF40" s="29"/>
      <c r="BG40" s="29"/>
      <c r="BH40" s="29"/>
      <c r="BI40" s="30"/>
      <c r="BJ40" s="115">
        <f>AV40</f>
        <v>70</v>
      </c>
      <c r="BK40" s="116"/>
      <c r="BL40" s="116"/>
      <c r="BM40" s="116"/>
      <c r="BN40" s="116"/>
      <c r="BO40" s="116"/>
      <c r="BP40" s="116"/>
      <c r="BQ40" s="116"/>
      <c r="BR40" s="117"/>
      <c r="BS40" s="30"/>
      <c r="BT40" s="29"/>
      <c r="BU40" s="31"/>
      <c r="CD40" s="4"/>
    </row>
    <row r="41" spans="1:82" ht="6.75" customHeight="1">
      <c r="A41" s="3">
        <v>59</v>
      </c>
      <c r="F41" s="28"/>
      <c r="G41" s="2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31"/>
      <c r="CD41" s="4"/>
    </row>
    <row r="42" spans="1:73" ht="7.5" customHeight="1">
      <c r="A42" s="1">
        <v>60</v>
      </c>
      <c r="F42" s="28"/>
      <c r="G42" s="2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31"/>
    </row>
    <row r="43" spans="1:82" ht="4.5" customHeight="1" thickBot="1">
      <c r="A43" s="3">
        <v>61</v>
      </c>
      <c r="E43" s="26"/>
      <c r="F43" s="28"/>
      <c r="G43" s="2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29"/>
      <c r="BU43" s="31"/>
      <c r="CD43" s="4"/>
    </row>
    <row r="44" spans="1:73" ht="21" thickBot="1">
      <c r="A44" s="1">
        <v>62</v>
      </c>
      <c r="E44" s="26"/>
      <c r="F44" s="28"/>
      <c r="G44" s="29"/>
      <c r="H44" s="85" t="s">
        <v>7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  <c r="AG44" s="29"/>
      <c r="AH44" s="88">
        <v>1</v>
      </c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29"/>
      <c r="AT44" s="29"/>
      <c r="AU44" s="29"/>
      <c r="AV44" s="62">
        <v>150</v>
      </c>
      <c r="AW44" s="63"/>
      <c r="AX44" s="63"/>
      <c r="AY44" s="63"/>
      <c r="AZ44" s="63"/>
      <c r="BA44" s="63"/>
      <c r="BB44" s="63"/>
      <c r="BC44" s="63"/>
      <c r="BD44" s="64"/>
      <c r="BE44" s="29"/>
      <c r="BF44" s="29"/>
      <c r="BG44" s="29"/>
      <c r="BH44" s="29"/>
      <c r="BI44" s="30"/>
      <c r="BJ44" s="115">
        <f>AV44</f>
        <v>150</v>
      </c>
      <c r="BK44" s="116"/>
      <c r="BL44" s="116"/>
      <c r="BM44" s="116"/>
      <c r="BN44" s="116"/>
      <c r="BO44" s="116"/>
      <c r="BP44" s="116"/>
      <c r="BQ44" s="116"/>
      <c r="BR44" s="117"/>
      <c r="BS44" s="30"/>
      <c r="BT44" s="29"/>
      <c r="BU44" s="31"/>
    </row>
    <row r="45" spans="1:73" ht="6" customHeight="1">
      <c r="A45" s="3">
        <v>63</v>
      </c>
      <c r="E45" s="26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9"/>
      <c r="BU45" s="31"/>
    </row>
    <row r="46" spans="1:73" ht="7.5" customHeight="1" thickBot="1">
      <c r="A46" s="1">
        <v>64</v>
      </c>
      <c r="F46" s="25"/>
      <c r="G46" s="26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31"/>
    </row>
    <row r="47" spans="1:73" ht="7.5" customHeight="1" thickBot="1">
      <c r="A47" s="3">
        <v>65</v>
      </c>
      <c r="F47" s="25"/>
      <c r="G47" s="26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3"/>
      <c r="BG47" s="29"/>
      <c r="BH47" s="29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29"/>
      <c r="BU47" s="31"/>
    </row>
    <row r="48" spans="1:81" s="4" customFormat="1" ht="24" customHeight="1" thickBot="1">
      <c r="A48" s="1">
        <v>66</v>
      </c>
      <c r="F48" s="22"/>
      <c r="G48" s="23"/>
      <c r="H48" s="44"/>
      <c r="I48" s="98" t="s">
        <v>0</v>
      </c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45"/>
      <c r="AV48" s="121">
        <f>AV19+AV23+((IF(NbG_4_Con="",0,MtG_4_Con))+(IF(NbG_5_Con="",0,MtG_5_Con))+AV36+AV44)</f>
        <v>455</v>
      </c>
      <c r="AW48" s="122"/>
      <c r="AX48" s="122"/>
      <c r="AY48" s="122"/>
      <c r="AZ48" s="122"/>
      <c r="BA48" s="122"/>
      <c r="BB48" s="122"/>
      <c r="BC48" s="122"/>
      <c r="BD48" s="123"/>
      <c r="BE48" s="45"/>
      <c r="BF48" s="46"/>
      <c r="BG48" s="36"/>
      <c r="BH48" s="36"/>
      <c r="BI48" s="37"/>
      <c r="BJ48" s="124">
        <f>BJ19+BJ23+BJ28+BJ32+BJ36+BJ40+BJ44</f>
        <v>1640</v>
      </c>
      <c r="BK48" s="125"/>
      <c r="BL48" s="125"/>
      <c r="BM48" s="125"/>
      <c r="BN48" s="125"/>
      <c r="BO48" s="125"/>
      <c r="BP48" s="125"/>
      <c r="BQ48" s="125"/>
      <c r="BR48" s="126"/>
      <c r="BS48" s="37"/>
      <c r="BT48" s="36"/>
      <c r="BU48" s="38"/>
      <c r="BW48" s="103">
        <f>1-(Total_Redistribué-BJ48)/Total_Redistribué</f>
        <v>0.6978723404255319</v>
      </c>
      <c r="BX48" s="103"/>
      <c r="BY48" s="103"/>
      <c r="BZ48" s="103"/>
      <c r="CA48" s="103"/>
      <c r="CB48" s="103"/>
      <c r="CC48" s="103"/>
    </row>
    <row r="49" spans="1:73" ht="6.75" customHeight="1" thickBot="1">
      <c r="A49" s="3">
        <v>67</v>
      </c>
      <c r="F49" s="25"/>
      <c r="G49" s="26"/>
      <c r="H49" s="4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9"/>
      <c r="BG49" s="29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29"/>
      <c r="BU49" s="31"/>
    </row>
    <row r="50" spans="1:73" ht="12.75">
      <c r="A50" s="1">
        <v>68</v>
      </c>
      <c r="F50" s="25"/>
      <c r="G50" s="26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31"/>
    </row>
    <row r="51" spans="1:73" ht="6.75" customHeight="1" thickBot="1">
      <c r="A51" s="3">
        <v>69</v>
      </c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2"/>
    </row>
    <row r="52" ht="18" customHeight="1" thickBot="1" thickTop="1">
      <c r="A52" s="1">
        <v>70</v>
      </c>
    </row>
    <row r="53" spans="1:82" ht="13.5" thickTop="1">
      <c r="A53" s="3">
        <v>71</v>
      </c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5"/>
      <c r="CD53" s="104" t="s">
        <v>12</v>
      </c>
    </row>
    <row r="54" spans="1:82" ht="33.75">
      <c r="A54" s="1">
        <v>72</v>
      </c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06" t="s">
        <v>15</v>
      </c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31"/>
      <c r="CD54" s="105"/>
    </row>
    <row r="55" spans="1:82" ht="4.5" customHeight="1">
      <c r="A55" s="3">
        <v>73</v>
      </c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31"/>
      <c r="CD55" s="114">
        <f>CD18</f>
        <v>0</v>
      </c>
    </row>
    <row r="56" spans="1:82" ht="4.5" customHeight="1" thickBot="1">
      <c r="A56" s="1">
        <v>74</v>
      </c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29"/>
      <c r="BU56" s="31"/>
      <c r="CD56" s="114"/>
    </row>
    <row r="57" spans="1:82" ht="21" thickBot="1">
      <c r="A57" s="3">
        <v>75</v>
      </c>
      <c r="F57" s="28"/>
      <c r="G57" s="29"/>
      <c r="H57" s="107" t="s">
        <v>9</v>
      </c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29"/>
      <c r="AG57" s="29"/>
      <c r="AH57" s="88">
        <v>10</v>
      </c>
      <c r="AI57" s="88"/>
      <c r="AJ57" s="88"/>
      <c r="AK57" s="89"/>
      <c r="AL57" s="89"/>
      <c r="AM57" s="89"/>
      <c r="AN57" s="89"/>
      <c r="AO57" s="89"/>
      <c r="AP57" s="89"/>
      <c r="AQ57" s="89"/>
      <c r="AR57" s="89"/>
      <c r="AS57" s="29"/>
      <c r="AT57" s="29"/>
      <c r="AU57" s="29"/>
      <c r="AV57" s="62">
        <v>15</v>
      </c>
      <c r="AW57" s="63"/>
      <c r="AX57" s="63"/>
      <c r="AY57" s="63"/>
      <c r="AZ57" s="63"/>
      <c r="BA57" s="63"/>
      <c r="BB57" s="63"/>
      <c r="BC57" s="63"/>
      <c r="BD57" s="64"/>
      <c r="BE57" s="29"/>
      <c r="BF57" s="29"/>
      <c r="BG57" s="29"/>
      <c r="BH57" s="29"/>
      <c r="BI57" s="30"/>
      <c r="BJ57" s="115">
        <f>NbG_1_Com*AV57</f>
        <v>150</v>
      </c>
      <c r="BK57" s="116"/>
      <c r="BL57" s="116"/>
      <c r="BM57" s="116"/>
      <c r="BN57" s="116"/>
      <c r="BO57" s="116"/>
      <c r="BP57" s="116"/>
      <c r="BQ57" s="116"/>
      <c r="BR57" s="117"/>
      <c r="BS57" s="30"/>
      <c r="BT57" s="29"/>
      <c r="BU57" s="31"/>
      <c r="CD57" s="114"/>
    </row>
    <row r="58" spans="1:73" ht="4.5" customHeight="1">
      <c r="A58" s="1">
        <v>76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29"/>
      <c r="BU58" s="31"/>
    </row>
    <row r="59" spans="1:73" ht="4.5" customHeight="1">
      <c r="A59" s="3">
        <v>77</v>
      </c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29"/>
      <c r="BU59" s="31"/>
    </row>
    <row r="60" spans="1:73" ht="4.5" customHeight="1" thickBot="1">
      <c r="A60" s="1">
        <v>78</v>
      </c>
      <c r="F60" s="2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29"/>
      <c r="BU60" s="31"/>
    </row>
    <row r="61" spans="1:73" ht="21" thickBot="1">
      <c r="A61" s="3">
        <v>79</v>
      </c>
      <c r="F61" s="28"/>
      <c r="G61" s="29"/>
      <c r="H61" s="85" t="s">
        <v>10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29"/>
      <c r="AG61" s="29"/>
      <c r="AH61" s="88">
        <v>2</v>
      </c>
      <c r="AI61" s="88"/>
      <c r="AJ61" s="88"/>
      <c r="AK61" s="89"/>
      <c r="AL61" s="89"/>
      <c r="AM61" s="89"/>
      <c r="AN61" s="89"/>
      <c r="AO61" s="89"/>
      <c r="AP61" s="89"/>
      <c r="AQ61" s="89"/>
      <c r="AR61" s="89"/>
      <c r="AS61" s="29"/>
      <c r="AT61" s="29"/>
      <c r="AU61" s="29"/>
      <c r="AV61" s="62">
        <v>30</v>
      </c>
      <c r="AW61" s="63"/>
      <c r="AX61" s="63"/>
      <c r="AY61" s="63"/>
      <c r="AZ61" s="63"/>
      <c r="BA61" s="63"/>
      <c r="BB61" s="63"/>
      <c r="BC61" s="63"/>
      <c r="BD61" s="64"/>
      <c r="BE61" s="29"/>
      <c r="BF61" s="29"/>
      <c r="BG61" s="29"/>
      <c r="BH61" s="29"/>
      <c r="BI61" s="30"/>
      <c r="BJ61" s="115">
        <f>NbG_2_Com*AV61</f>
        <v>60</v>
      </c>
      <c r="BK61" s="116"/>
      <c r="BL61" s="116"/>
      <c r="BM61" s="116"/>
      <c r="BN61" s="116"/>
      <c r="BO61" s="116"/>
      <c r="BP61" s="116"/>
      <c r="BQ61" s="116"/>
      <c r="BR61" s="117"/>
      <c r="BS61" s="30"/>
      <c r="BT61" s="29"/>
      <c r="BU61" s="31"/>
    </row>
    <row r="62" spans="1:73" ht="4.5" customHeight="1">
      <c r="A62" s="1">
        <v>84</v>
      </c>
      <c r="F62" s="2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29"/>
      <c r="BU62" s="31"/>
    </row>
    <row r="63" spans="1:73" ht="4.5" customHeight="1">
      <c r="A63" s="3">
        <v>85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29"/>
      <c r="BU63" s="31"/>
    </row>
    <row r="64" spans="1:73" ht="4.5" customHeight="1" thickBot="1">
      <c r="A64" s="1">
        <v>86</v>
      </c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29"/>
      <c r="BU64" s="31"/>
    </row>
    <row r="65" spans="1:73" ht="21" thickBot="1">
      <c r="A65" s="3">
        <v>87</v>
      </c>
      <c r="F65" s="28"/>
      <c r="G65" s="29"/>
      <c r="H65" s="85" t="s">
        <v>8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29"/>
      <c r="AG65" s="29"/>
      <c r="AH65" s="88">
        <v>4</v>
      </c>
      <c r="AI65" s="88"/>
      <c r="AJ65" s="88"/>
      <c r="AK65" s="89"/>
      <c r="AL65" s="89"/>
      <c r="AM65" s="89"/>
      <c r="AN65" s="89"/>
      <c r="AO65" s="89"/>
      <c r="AP65" s="89"/>
      <c r="AQ65" s="89"/>
      <c r="AR65" s="89"/>
      <c r="AS65" s="29"/>
      <c r="AT65" s="29"/>
      <c r="AU65" s="29"/>
      <c r="AV65" s="62">
        <v>50</v>
      </c>
      <c r="AW65" s="63"/>
      <c r="AX65" s="63"/>
      <c r="AY65" s="63"/>
      <c r="AZ65" s="63"/>
      <c r="BA65" s="63"/>
      <c r="BB65" s="63"/>
      <c r="BC65" s="63"/>
      <c r="BD65" s="64"/>
      <c r="BE65" s="29"/>
      <c r="BF65" s="29"/>
      <c r="BG65" s="29"/>
      <c r="BH65" s="29"/>
      <c r="BI65" s="30"/>
      <c r="BJ65" s="115">
        <f>NbG_4_Com*AV65</f>
        <v>200</v>
      </c>
      <c r="BK65" s="116"/>
      <c r="BL65" s="116"/>
      <c r="BM65" s="116"/>
      <c r="BN65" s="116"/>
      <c r="BO65" s="116"/>
      <c r="BP65" s="116"/>
      <c r="BQ65" s="116"/>
      <c r="BR65" s="117"/>
      <c r="BS65" s="30"/>
      <c r="BT65" s="29"/>
      <c r="BU65" s="31"/>
    </row>
    <row r="66" spans="1:73" ht="4.5" customHeight="1">
      <c r="A66" s="1">
        <v>88</v>
      </c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29"/>
      <c r="BU66" s="31"/>
    </row>
    <row r="67" spans="1:73" ht="4.5" customHeight="1">
      <c r="A67" s="3">
        <v>89</v>
      </c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29"/>
      <c r="BU67" s="31"/>
    </row>
    <row r="68" spans="1:73" ht="4.5" customHeight="1" thickBot="1">
      <c r="A68" s="1">
        <v>90</v>
      </c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29"/>
      <c r="BU68" s="31"/>
    </row>
    <row r="69" spans="1:73" ht="21" thickBot="1">
      <c r="A69" s="3">
        <v>91</v>
      </c>
      <c r="F69" s="28"/>
      <c r="G69" s="29"/>
      <c r="H69" s="85" t="s">
        <v>5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29"/>
      <c r="AG69" s="29"/>
      <c r="AH69" s="88">
        <v>2</v>
      </c>
      <c r="AI69" s="88"/>
      <c r="AJ69" s="88"/>
      <c r="AK69" s="89"/>
      <c r="AL69" s="89"/>
      <c r="AM69" s="89"/>
      <c r="AN69" s="89"/>
      <c r="AO69" s="89"/>
      <c r="AP69" s="89"/>
      <c r="AQ69" s="89"/>
      <c r="AR69" s="89"/>
      <c r="AS69" s="29"/>
      <c r="AT69" s="29"/>
      <c r="AU69" s="29"/>
      <c r="AV69" s="62">
        <v>90</v>
      </c>
      <c r="AW69" s="63"/>
      <c r="AX69" s="63"/>
      <c r="AY69" s="63"/>
      <c r="AZ69" s="63"/>
      <c r="BA69" s="63"/>
      <c r="BB69" s="63"/>
      <c r="BC69" s="63"/>
      <c r="BD69" s="64"/>
      <c r="BE69" s="29"/>
      <c r="BF69" s="29"/>
      <c r="BG69" s="29"/>
      <c r="BH69" s="29"/>
      <c r="BI69" s="30"/>
      <c r="BJ69" s="115">
        <f>AH69*AV69</f>
        <v>180</v>
      </c>
      <c r="BK69" s="116"/>
      <c r="BL69" s="116"/>
      <c r="BM69" s="116"/>
      <c r="BN69" s="116"/>
      <c r="BO69" s="116"/>
      <c r="BP69" s="116"/>
      <c r="BQ69" s="116"/>
      <c r="BR69" s="117"/>
      <c r="BS69" s="30"/>
      <c r="BT69" s="29"/>
      <c r="BU69" s="31"/>
    </row>
    <row r="70" spans="1:73" ht="4.5" customHeight="1">
      <c r="A70" s="1">
        <v>92</v>
      </c>
      <c r="F70" s="28"/>
      <c r="G70" s="2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29"/>
      <c r="BU70" s="31"/>
    </row>
    <row r="71" spans="1:73" ht="4.5" customHeight="1">
      <c r="A71" s="3">
        <v>93</v>
      </c>
      <c r="F71" s="28"/>
      <c r="G71" s="2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29"/>
      <c r="BU71" s="31"/>
    </row>
    <row r="72" spans="1:73" ht="4.5" customHeight="1" thickBot="1">
      <c r="A72" s="1">
        <v>94</v>
      </c>
      <c r="F72" s="28"/>
      <c r="G72" s="2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29"/>
      <c r="BU72" s="31"/>
    </row>
    <row r="73" spans="1:73" ht="21" thickBot="1">
      <c r="A73" s="3">
        <v>95</v>
      </c>
      <c r="F73" s="28"/>
      <c r="G73" s="29"/>
      <c r="H73" s="85" t="s">
        <v>6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29"/>
      <c r="AG73" s="29"/>
      <c r="AH73" s="88">
        <v>1</v>
      </c>
      <c r="AI73" s="88"/>
      <c r="AJ73" s="88"/>
      <c r="AK73" s="89"/>
      <c r="AL73" s="89"/>
      <c r="AM73" s="89"/>
      <c r="AN73" s="89"/>
      <c r="AO73" s="89"/>
      <c r="AP73" s="89"/>
      <c r="AQ73" s="89"/>
      <c r="AR73" s="89"/>
      <c r="AS73" s="29"/>
      <c r="AT73" s="29"/>
      <c r="AU73" s="29"/>
      <c r="AV73" s="62">
        <v>30</v>
      </c>
      <c r="AW73" s="63"/>
      <c r="AX73" s="63"/>
      <c r="AY73" s="63"/>
      <c r="AZ73" s="63"/>
      <c r="BA73" s="63"/>
      <c r="BB73" s="63"/>
      <c r="BC73" s="63"/>
      <c r="BD73" s="64"/>
      <c r="BE73" s="29"/>
      <c r="BF73" s="29"/>
      <c r="BG73" s="29"/>
      <c r="BH73" s="29"/>
      <c r="BI73" s="30"/>
      <c r="BJ73" s="115">
        <f>AV73</f>
        <v>30</v>
      </c>
      <c r="BK73" s="116"/>
      <c r="BL73" s="116"/>
      <c r="BM73" s="116"/>
      <c r="BN73" s="116"/>
      <c r="BO73" s="116"/>
      <c r="BP73" s="116"/>
      <c r="BQ73" s="116"/>
      <c r="BR73" s="117"/>
      <c r="BS73" s="30"/>
      <c r="BT73" s="29"/>
      <c r="BU73" s="31"/>
    </row>
    <row r="74" spans="1:73" ht="4.5" customHeight="1">
      <c r="A74" s="1">
        <v>96</v>
      </c>
      <c r="F74" s="28"/>
      <c r="G74" s="2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29"/>
      <c r="BU74" s="31"/>
    </row>
    <row r="75" spans="1:73" ht="4.5" customHeight="1">
      <c r="A75" s="3">
        <v>97</v>
      </c>
      <c r="F75" s="28"/>
      <c r="G75" s="2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29"/>
      <c r="BU75" s="31"/>
    </row>
    <row r="76" spans="1:73" ht="4.5" customHeight="1" thickBot="1">
      <c r="A76" s="1">
        <v>98</v>
      </c>
      <c r="F76" s="28"/>
      <c r="G76" s="2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29"/>
      <c r="BU76" s="31"/>
    </row>
    <row r="77" spans="1:73" ht="21" thickBot="1">
      <c r="A77" s="3">
        <v>99</v>
      </c>
      <c r="F77" s="28"/>
      <c r="G77" s="29"/>
      <c r="H77" s="85" t="s">
        <v>7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29"/>
      <c r="AG77" s="29"/>
      <c r="AH77" s="88">
        <v>1</v>
      </c>
      <c r="AI77" s="88"/>
      <c r="AJ77" s="88"/>
      <c r="AK77" s="89"/>
      <c r="AL77" s="89"/>
      <c r="AM77" s="89"/>
      <c r="AN77" s="89"/>
      <c r="AO77" s="89"/>
      <c r="AP77" s="89"/>
      <c r="AQ77" s="89"/>
      <c r="AR77" s="89"/>
      <c r="AS77" s="29"/>
      <c r="AT77" s="29"/>
      <c r="AU77" s="29"/>
      <c r="AV77" s="62">
        <v>90</v>
      </c>
      <c r="AW77" s="63"/>
      <c r="AX77" s="63"/>
      <c r="AY77" s="63"/>
      <c r="AZ77" s="63"/>
      <c r="BA77" s="63"/>
      <c r="BB77" s="63"/>
      <c r="BC77" s="63"/>
      <c r="BD77" s="64"/>
      <c r="BE77" s="29"/>
      <c r="BF77" s="29"/>
      <c r="BG77" s="29"/>
      <c r="BH77" s="29"/>
      <c r="BI77" s="30"/>
      <c r="BJ77" s="115">
        <f>AV77</f>
        <v>90</v>
      </c>
      <c r="BK77" s="116"/>
      <c r="BL77" s="116"/>
      <c r="BM77" s="116"/>
      <c r="BN77" s="116"/>
      <c r="BO77" s="116"/>
      <c r="BP77" s="116"/>
      <c r="BQ77" s="116"/>
      <c r="BR77" s="117"/>
      <c r="BS77" s="30"/>
      <c r="BT77" s="29"/>
      <c r="BU77" s="31"/>
    </row>
    <row r="78" spans="1:73" ht="12.75">
      <c r="A78" s="1">
        <v>100</v>
      </c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29"/>
      <c r="BU78" s="31"/>
    </row>
    <row r="79" spans="1:73" ht="9" customHeight="1">
      <c r="A79" s="3">
        <v>101</v>
      </c>
      <c r="F79" s="2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29"/>
      <c r="BU79" s="31"/>
    </row>
    <row r="80" spans="1:73" ht="7.5" customHeight="1" thickBot="1">
      <c r="A80" s="1">
        <v>102</v>
      </c>
      <c r="F80" s="28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29"/>
      <c r="BU80" s="31"/>
    </row>
    <row r="81" spans="1:73" ht="7.5" customHeight="1" thickBot="1">
      <c r="A81" s="3">
        <v>103</v>
      </c>
      <c r="F81" s="28"/>
      <c r="G81" s="29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3"/>
      <c r="BG81" s="29"/>
      <c r="BH81" s="29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29"/>
      <c r="BU81" s="31"/>
    </row>
    <row r="82" spans="1:81" ht="21" thickBot="1">
      <c r="A82" s="1">
        <v>104</v>
      </c>
      <c r="F82" s="28"/>
      <c r="G82" s="29"/>
      <c r="H82" s="56"/>
      <c r="I82" s="109" t="s">
        <v>1</v>
      </c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57"/>
      <c r="AV82" s="115">
        <f>AV57+(IF(NbG_2_Com="",0,MtG_2_Com))+(IF(NbG_4_Com="",0,MtG_4_Com))+AV69+AV77</f>
        <v>275</v>
      </c>
      <c r="AW82" s="116"/>
      <c r="AX82" s="116"/>
      <c r="AY82" s="116"/>
      <c r="AZ82" s="116"/>
      <c r="BA82" s="116"/>
      <c r="BB82" s="116"/>
      <c r="BC82" s="116"/>
      <c r="BD82" s="117"/>
      <c r="BE82" s="57"/>
      <c r="BF82" s="58"/>
      <c r="BG82" s="29"/>
      <c r="BH82" s="29"/>
      <c r="BI82" s="30"/>
      <c r="BJ82" s="118">
        <f>BJ57+BJ61+BJ65+BJ69+BJ73+BJ77</f>
        <v>710</v>
      </c>
      <c r="BK82" s="119"/>
      <c r="BL82" s="119"/>
      <c r="BM82" s="119"/>
      <c r="BN82" s="119"/>
      <c r="BO82" s="119"/>
      <c r="BP82" s="119"/>
      <c r="BQ82" s="119"/>
      <c r="BR82" s="120"/>
      <c r="BS82" s="30"/>
      <c r="BT82" s="29"/>
      <c r="BU82" s="31"/>
      <c r="BW82" s="103">
        <f>1-(Total_Redistribué-BJ82)/Total_Redistribué</f>
        <v>0.3021276595744681</v>
      </c>
      <c r="BX82" s="103"/>
      <c r="BY82" s="103"/>
      <c r="BZ82" s="103"/>
      <c r="CA82" s="103"/>
      <c r="CB82" s="103"/>
      <c r="CC82" s="103"/>
    </row>
    <row r="83" spans="1:73" ht="7.5" customHeight="1" thickBot="1">
      <c r="A83" s="3">
        <v>105</v>
      </c>
      <c r="F83" s="28"/>
      <c r="G83" s="29"/>
      <c r="H83" s="4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9"/>
      <c r="BG83" s="29"/>
      <c r="BH83" s="29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29"/>
      <c r="BU83" s="31"/>
    </row>
    <row r="84" spans="1:73" ht="12.75">
      <c r="A84" s="1">
        <v>106</v>
      </c>
      <c r="F84" s="28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31"/>
    </row>
    <row r="85" spans="1:73" ht="13.5" thickBot="1">
      <c r="A85" s="3">
        <v>107</v>
      </c>
      <c r="F85" s="50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2"/>
    </row>
    <row r="86" ht="13.5" thickTop="1">
      <c r="A86" s="1">
        <v>108</v>
      </c>
    </row>
    <row r="87" ht="12.75">
      <c r="A87" s="3">
        <v>109</v>
      </c>
    </row>
    <row r="88" ht="12.75">
      <c r="A88" s="1">
        <v>110</v>
      </c>
    </row>
    <row r="89" ht="12.75">
      <c r="A89" s="3">
        <v>111</v>
      </c>
    </row>
    <row r="90" ht="12.75">
      <c r="A90" s="1">
        <v>112</v>
      </c>
    </row>
    <row r="91" ht="12.75">
      <c r="A91" s="3">
        <v>113</v>
      </c>
    </row>
    <row r="92" ht="12.75">
      <c r="A92" s="1">
        <v>114</v>
      </c>
    </row>
    <row r="93" ht="12.75">
      <c r="A93" s="3">
        <v>115</v>
      </c>
    </row>
    <row r="94" ht="12.75">
      <c r="A94" s="1">
        <v>116</v>
      </c>
    </row>
    <row r="95" ht="12.75">
      <c r="A95" s="3">
        <v>117</v>
      </c>
    </row>
    <row r="96" ht="12.75">
      <c r="A96" s="1">
        <v>118</v>
      </c>
    </row>
    <row r="97" ht="12.75">
      <c r="A97" s="3">
        <v>119</v>
      </c>
    </row>
    <row r="98" ht="12.75">
      <c r="A98" s="1">
        <v>120</v>
      </c>
    </row>
    <row r="99" ht="12.75">
      <c r="A99" s="3">
        <v>121</v>
      </c>
    </row>
    <row r="100" ht="12.75">
      <c r="A100" s="1">
        <v>122</v>
      </c>
    </row>
    <row r="101" ht="12.75">
      <c r="A101" s="3">
        <v>123</v>
      </c>
    </row>
    <row r="102" ht="12.75">
      <c r="A102" s="1">
        <v>124</v>
      </c>
    </row>
    <row r="103" ht="12.75">
      <c r="A103" s="3">
        <v>125</v>
      </c>
    </row>
    <row r="104" ht="12.75">
      <c r="A104" s="1">
        <v>126</v>
      </c>
    </row>
    <row r="105" ht="12.75">
      <c r="A105" s="3">
        <v>127</v>
      </c>
    </row>
    <row r="106" ht="12.75">
      <c r="A106" s="1">
        <v>128</v>
      </c>
    </row>
  </sheetData>
  <sheetProtection sheet="1" selectLockedCells="1"/>
  <mergeCells count="73">
    <mergeCell ref="AV19:BD19"/>
    <mergeCell ref="AD2:BC2"/>
    <mergeCell ref="Z5:AR5"/>
    <mergeCell ref="AW5:BE5"/>
    <mergeCell ref="Z7:AR7"/>
    <mergeCell ref="AW7:BE7"/>
    <mergeCell ref="W9:AR9"/>
    <mergeCell ref="AW9:BE9"/>
    <mergeCell ref="BJ19:BR19"/>
    <mergeCell ref="H23:AF23"/>
    <mergeCell ref="AH23:AR23"/>
    <mergeCell ref="AV23:BD23"/>
    <mergeCell ref="BJ23:BR23"/>
    <mergeCell ref="Z12:AR12"/>
    <mergeCell ref="AV12:BF12"/>
    <mergeCell ref="R16:BG16"/>
    <mergeCell ref="H19:AF19"/>
    <mergeCell ref="AH19:AR19"/>
    <mergeCell ref="H28:AF28"/>
    <mergeCell ref="AH28:AR28"/>
    <mergeCell ref="AV28:BD28"/>
    <mergeCell ref="BJ28:BR28"/>
    <mergeCell ref="H32:AF32"/>
    <mergeCell ref="AH32:AR32"/>
    <mergeCell ref="AV32:BD32"/>
    <mergeCell ref="BJ32:BR32"/>
    <mergeCell ref="AV48:BD48"/>
    <mergeCell ref="BJ48:BR48"/>
    <mergeCell ref="H36:AF36"/>
    <mergeCell ref="AH36:AR36"/>
    <mergeCell ref="AV36:BD36"/>
    <mergeCell ref="BJ36:BR36"/>
    <mergeCell ref="H40:AF40"/>
    <mergeCell ref="AH40:AR40"/>
    <mergeCell ref="AV40:BD40"/>
    <mergeCell ref="BJ40:BR40"/>
    <mergeCell ref="S54:BH54"/>
    <mergeCell ref="H57:AE57"/>
    <mergeCell ref="AH57:AR57"/>
    <mergeCell ref="AV57:BD57"/>
    <mergeCell ref="BJ57:BR57"/>
    <mergeCell ref="H44:AF44"/>
    <mergeCell ref="AH44:AR44"/>
    <mergeCell ref="AV44:BD44"/>
    <mergeCell ref="BJ44:BR44"/>
    <mergeCell ref="I48:AT48"/>
    <mergeCell ref="AH69:AR69"/>
    <mergeCell ref="AV69:BD69"/>
    <mergeCell ref="BJ69:BR69"/>
    <mergeCell ref="H61:AE61"/>
    <mergeCell ref="AH61:AR61"/>
    <mergeCell ref="AV61:BD61"/>
    <mergeCell ref="BJ61:BR61"/>
    <mergeCell ref="BJ73:BR73"/>
    <mergeCell ref="H77:AE77"/>
    <mergeCell ref="AH77:AR77"/>
    <mergeCell ref="AV77:BD77"/>
    <mergeCell ref="BJ77:BR77"/>
    <mergeCell ref="H65:AE65"/>
    <mergeCell ref="AH65:AR65"/>
    <mergeCell ref="AV65:BD65"/>
    <mergeCell ref="BJ65:BR65"/>
    <mergeCell ref="H69:AE69"/>
    <mergeCell ref="BW48:CC48"/>
    <mergeCell ref="CD53:CD54"/>
    <mergeCell ref="CD55:CD57"/>
    <mergeCell ref="BW82:CC82"/>
    <mergeCell ref="I82:AT82"/>
    <mergeCell ref="AV82:BD82"/>
    <mergeCell ref="BJ82:BR82"/>
    <mergeCell ref="H73:AE73"/>
    <mergeCell ref="AH73:AR73"/>
    <mergeCell ref="AV73:BD73"/>
  </mergeCells>
  <conditionalFormatting sqref="AW7:BE7">
    <cfRule type="cellIs" priority="1" dxfId="12" operator="equal" stopIfTrue="1">
      <formula>"Mises"</formula>
    </cfRule>
  </conditionalFormatting>
  <conditionalFormatting sqref="AW5:BE5">
    <cfRule type="cellIs" priority="2" dxfId="12" operator="equal" stopIfTrue="1">
      <formula>"Nb équipes"</formula>
    </cfRule>
  </conditionalFormatting>
  <conditionalFormatting sqref="AD2:BC2">
    <cfRule type="cellIs" priority="3" dxfId="0" operator="equal" stopIfTrue="1">
      <formula>"Choisir le type de concours"</formula>
    </cfRule>
  </conditionalFormatting>
  <dataValidations count="4">
    <dataValidation allowBlank="1" showInputMessage="1" sqref="AW9:BE9"/>
    <dataValidation type="list" allowBlank="1" showInputMessage="1" sqref="AW7:BE7">
      <formula1>"Mises,4,5,6,7,8,9,10,11,12,13,14,15,16,17,18,19,20,21,22,23,24,25,26,27,28,29,30"</formula1>
    </dataValidation>
    <dataValidation type="list" allowBlank="1" showInputMessage="1" sqref="AD2:BC2">
      <formula1>"Choisir le type de concours,TÊTE A TÊTE,DOUBLETTE,TRIPLETTE, "</formula1>
    </dataValidation>
    <dataValidation type="list" allowBlank="1" showInputMessage="1" sqref="AW5:BE5">
      <formula1>$A$1:$A$106</formula1>
    </dataValidation>
  </dataValidations>
  <printOptions/>
  <pageMargins left="0.28" right="0.26" top="0.3" bottom="0.32" header="0.25" footer="0.27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CD113"/>
  <sheetViews>
    <sheetView showGridLines="0" zoomScale="75" zoomScaleNormal="75" zoomScalePageLayoutView="0" workbookViewId="0" topLeftCell="A1">
      <selection activeCell="AW5" sqref="AW5:BE5"/>
    </sheetView>
  </sheetViews>
  <sheetFormatPr defaultColWidth="11.421875" defaultRowHeight="12.75"/>
  <cols>
    <col min="1" max="1" width="1.1484375" style="3" customWidth="1"/>
    <col min="2" max="3" width="0.71875" style="2" customWidth="1"/>
    <col min="4" max="4" width="14.28125" style="2" customWidth="1"/>
    <col min="5" max="80" width="1.7109375" style="2" customWidth="1"/>
    <col min="81" max="81" width="5.28125" style="2" customWidth="1"/>
    <col min="82" max="82" width="28.8515625" style="2" customWidth="1"/>
    <col min="83" max="16384" width="11.421875" style="2" customWidth="1"/>
  </cols>
  <sheetData>
    <row r="1" ht="13.5" thickBot="1">
      <c r="A1" s="1">
        <v>16</v>
      </c>
    </row>
    <row r="2" spans="1:82" s="4" customFormat="1" ht="25.5" customHeight="1" thickBot="1">
      <c r="A2" s="3">
        <v>17</v>
      </c>
      <c r="AD2" s="129" t="s">
        <v>17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1"/>
      <c r="CD2" s="60" t="s">
        <v>21</v>
      </c>
    </row>
    <row r="3" spans="1:82" ht="16.5" customHeight="1">
      <c r="A3" s="1">
        <v>18</v>
      </c>
      <c r="CD3" s="61">
        <f>Nb_équipes*Mises</f>
        <v>2400</v>
      </c>
    </row>
    <row r="4" spans="1:81" ht="6" customHeight="1" thickBot="1">
      <c r="A4" s="3">
        <v>19</v>
      </c>
      <c r="BW4" s="4"/>
      <c r="BX4" s="4"/>
      <c r="BY4" s="4"/>
      <c r="BZ4" s="4"/>
      <c r="CA4" s="4"/>
      <c r="CB4" s="4"/>
      <c r="CC4" s="4"/>
    </row>
    <row r="5" spans="1:82" s="4" customFormat="1" ht="27" thickBot="1">
      <c r="A5" s="1">
        <v>20</v>
      </c>
      <c r="Z5" s="68" t="s">
        <v>2</v>
      </c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5"/>
      <c r="AT5" s="5"/>
      <c r="AW5" s="70">
        <v>160</v>
      </c>
      <c r="AX5" s="71"/>
      <c r="AY5" s="71"/>
      <c r="AZ5" s="71"/>
      <c r="BA5" s="71"/>
      <c r="BB5" s="71"/>
      <c r="BC5" s="71"/>
      <c r="BD5" s="71"/>
      <c r="BE5" s="72"/>
      <c r="BW5" s="2"/>
      <c r="BX5" s="2"/>
      <c r="BY5" s="2"/>
      <c r="BZ5" s="2"/>
      <c r="CA5" s="2"/>
      <c r="CB5" s="2"/>
      <c r="CC5" s="2"/>
      <c r="CD5" s="2"/>
    </row>
    <row r="6" spans="1:82" ht="8.25" customHeight="1" thickBot="1">
      <c r="A6" s="3">
        <v>21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BW6" s="4"/>
      <c r="BX6" s="4"/>
      <c r="BY6" s="4"/>
      <c r="BZ6" s="4"/>
      <c r="CA6" s="4"/>
      <c r="CB6" s="4"/>
      <c r="CC6" s="4"/>
      <c r="CD6" s="4"/>
    </row>
    <row r="7" spans="1:82" s="4" customFormat="1" ht="24.75" thickBot="1">
      <c r="A7" s="1">
        <v>22</v>
      </c>
      <c r="Z7" s="68" t="s">
        <v>13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W7" s="73">
        <v>15</v>
      </c>
      <c r="AX7" s="74"/>
      <c r="AY7" s="74"/>
      <c r="AZ7" s="74"/>
      <c r="BA7" s="74"/>
      <c r="BB7" s="74"/>
      <c r="BC7" s="74"/>
      <c r="BD7" s="74"/>
      <c r="BE7" s="75"/>
      <c r="BW7" s="2"/>
      <c r="BX7" s="2"/>
      <c r="BY7" s="2"/>
      <c r="BZ7" s="2"/>
      <c r="CA7" s="2"/>
      <c r="CB7" s="2"/>
      <c r="CC7" s="2"/>
      <c r="CD7" s="2"/>
    </row>
    <row r="8" spans="1:82" ht="9" customHeight="1" thickBot="1">
      <c r="A8" s="3">
        <v>23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BW8" s="4"/>
      <c r="BX8" s="4"/>
      <c r="BY8" s="4"/>
      <c r="BZ8" s="4"/>
      <c r="CA8" s="4"/>
      <c r="CB8" s="4"/>
      <c r="CC8" s="4"/>
      <c r="CD8" s="4"/>
    </row>
    <row r="9" spans="1:82" s="4" customFormat="1" ht="21" thickBot="1">
      <c r="A9" s="1">
        <v>24</v>
      </c>
      <c r="W9" s="76" t="s">
        <v>16</v>
      </c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78"/>
      <c r="AR9" s="78"/>
      <c r="AS9" s="9"/>
      <c r="AT9" s="9"/>
      <c r="AW9" s="132">
        <v>1150</v>
      </c>
      <c r="AX9" s="133"/>
      <c r="AY9" s="133"/>
      <c r="AZ9" s="133"/>
      <c r="BA9" s="133"/>
      <c r="BB9" s="133"/>
      <c r="BC9" s="133"/>
      <c r="BD9" s="133"/>
      <c r="BE9" s="134"/>
      <c r="BW9" s="10"/>
      <c r="BX9" s="10"/>
      <c r="BY9" s="2"/>
      <c r="BZ9" s="2"/>
      <c r="CA9" s="2"/>
      <c r="CB9" s="2"/>
      <c r="CC9" s="2"/>
      <c r="CD9" s="2"/>
    </row>
    <row r="10" spans="1:82" ht="7.5" customHeight="1">
      <c r="A10" s="3">
        <v>25</v>
      </c>
      <c r="AW10" s="2">
        <v>150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CD10" s="4"/>
    </row>
    <row r="11" spans="1:81" ht="9.75" customHeight="1">
      <c r="A11" s="1">
        <v>26</v>
      </c>
      <c r="E11" s="10"/>
      <c r="F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4"/>
      <c r="BX11" s="14"/>
      <c r="BY11" s="4"/>
      <c r="BZ11" s="4"/>
      <c r="CA11" s="4"/>
      <c r="CB11" s="4"/>
      <c r="CC11" s="4"/>
    </row>
    <row r="12" spans="1:82" s="4" customFormat="1" ht="20.25">
      <c r="A12" s="3">
        <v>27</v>
      </c>
      <c r="F12" s="12"/>
      <c r="G12" s="12"/>
      <c r="H12" s="12"/>
      <c r="I12" s="12"/>
      <c r="J12" s="12"/>
      <c r="W12" s="13"/>
      <c r="Z12" s="93" t="s">
        <v>11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78"/>
      <c r="AS12" s="15"/>
      <c r="AT12" s="15"/>
      <c r="AU12" s="15"/>
      <c r="AV12" s="127">
        <f>(Nb_équipes*AW7)+AW9</f>
        <v>3550</v>
      </c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6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/>
      <c r="BT12" s="18"/>
      <c r="BU12" s="18"/>
      <c r="BV12" s="18"/>
      <c r="BW12" s="10"/>
      <c r="BX12" s="10"/>
      <c r="BY12" s="2"/>
      <c r="BZ12" s="2"/>
      <c r="CA12" s="2"/>
      <c r="CB12" s="2"/>
      <c r="CC12" s="2"/>
      <c r="CD12" s="2"/>
    </row>
    <row r="13" spans="1:81" ht="9" customHeight="1">
      <c r="A13" s="1">
        <v>28</v>
      </c>
      <c r="E13" s="10"/>
      <c r="F13" s="10"/>
      <c r="G13" s="10"/>
      <c r="H13" s="10"/>
      <c r="I13" s="10"/>
      <c r="J13" s="10"/>
      <c r="L13" s="10"/>
      <c r="M13" s="10"/>
      <c r="N13" s="10"/>
      <c r="O13" s="10"/>
      <c r="P13" s="10"/>
      <c r="Q13" s="10"/>
      <c r="R13" s="10"/>
      <c r="S13" s="10"/>
      <c r="T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</row>
    <row r="14" s="10" customFormat="1" ht="25.5" customHeight="1" thickBot="1">
      <c r="A14" s="3">
        <v>29</v>
      </c>
    </row>
    <row r="15" spans="1:81" s="10" customFormat="1" ht="6" customHeight="1" thickTop="1">
      <c r="A15" s="1">
        <v>30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W15" s="14"/>
      <c r="BX15" s="14"/>
      <c r="BY15" s="14"/>
      <c r="BZ15" s="14"/>
      <c r="CA15" s="14"/>
      <c r="CB15" s="14"/>
      <c r="CC15" s="14"/>
    </row>
    <row r="16" spans="1:82" s="14" customFormat="1" ht="28.5" customHeight="1">
      <c r="A16" s="3">
        <v>31</v>
      </c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97" t="s">
        <v>14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W16" s="10"/>
      <c r="BX16" s="10"/>
      <c r="BY16" s="10"/>
      <c r="BZ16" s="10"/>
      <c r="CA16" s="10"/>
      <c r="CB16" s="10"/>
      <c r="CC16" s="10"/>
      <c r="CD16" s="60" t="s">
        <v>12</v>
      </c>
    </row>
    <row r="17" spans="1:82" s="10" customFormat="1" ht="6.75" customHeight="1">
      <c r="A17" s="1">
        <v>32</v>
      </c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W17" s="2"/>
      <c r="BX17" s="2"/>
      <c r="BY17" s="2"/>
      <c r="BZ17" s="2"/>
      <c r="CA17" s="2"/>
      <c r="CB17" s="2"/>
      <c r="CC17" s="2"/>
      <c r="CD17" s="7"/>
    </row>
    <row r="18" spans="1:82" ht="24" thickBot="1">
      <c r="A18" s="3">
        <v>33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29"/>
      <c r="BU18" s="31"/>
      <c r="CD18" s="61">
        <f>AV12-BJ51-BJ89</f>
        <v>0</v>
      </c>
    </row>
    <row r="19" spans="1:73" ht="21" thickBot="1">
      <c r="A19" s="1">
        <v>34</v>
      </c>
      <c r="E19" s="10"/>
      <c r="F19" s="32"/>
      <c r="G19" s="33"/>
      <c r="H19" s="85" t="s">
        <v>9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  <c r="AG19" s="29"/>
      <c r="AH19" s="88">
        <v>40</v>
      </c>
      <c r="AI19" s="88"/>
      <c r="AJ19" s="88"/>
      <c r="AK19" s="89"/>
      <c r="AL19" s="89"/>
      <c r="AM19" s="89"/>
      <c r="AN19" s="89"/>
      <c r="AO19" s="89"/>
      <c r="AP19" s="89"/>
      <c r="AQ19" s="89"/>
      <c r="AR19" s="89"/>
      <c r="AS19" s="29"/>
      <c r="AT19" s="29"/>
      <c r="AU19" s="29"/>
      <c r="AV19" s="62">
        <v>15</v>
      </c>
      <c r="AW19" s="63"/>
      <c r="AX19" s="63"/>
      <c r="AY19" s="63"/>
      <c r="AZ19" s="63"/>
      <c r="BA19" s="63"/>
      <c r="BB19" s="63"/>
      <c r="BC19" s="63"/>
      <c r="BD19" s="64"/>
      <c r="BE19" s="29"/>
      <c r="BF19" s="29"/>
      <c r="BG19" s="29"/>
      <c r="BH19" s="29"/>
      <c r="BI19" s="30"/>
      <c r="BJ19" s="115">
        <f>NbG_1_Con*AV19</f>
        <v>600</v>
      </c>
      <c r="BK19" s="116"/>
      <c r="BL19" s="116"/>
      <c r="BM19" s="116"/>
      <c r="BN19" s="116"/>
      <c r="BO19" s="116"/>
      <c r="BP19" s="116"/>
      <c r="BQ19" s="116"/>
      <c r="BR19" s="117"/>
      <c r="BS19" s="30"/>
      <c r="BT19" s="29"/>
      <c r="BU19" s="31"/>
    </row>
    <row r="20" spans="1:73" ht="4.5" customHeight="1">
      <c r="A20" s="3">
        <v>35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v>40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29"/>
      <c r="BU20" s="31"/>
    </row>
    <row r="21" spans="1:73" ht="4.5" customHeight="1">
      <c r="A21" s="1">
        <v>36</v>
      </c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29"/>
      <c r="BU21" s="31"/>
    </row>
    <row r="22" spans="1:81" ht="4.5" customHeight="1" thickBot="1">
      <c r="A22" s="3">
        <v>37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29"/>
      <c r="BU22" s="31"/>
      <c r="BW22" s="4"/>
      <c r="BX22" s="4"/>
      <c r="BY22" s="4"/>
      <c r="BZ22" s="4"/>
      <c r="CA22" s="4"/>
      <c r="CB22" s="4"/>
      <c r="CC22" s="4"/>
    </row>
    <row r="23" spans="1:82" s="4" customFormat="1" ht="21" thickBot="1">
      <c r="A23" s="1">
        <v>38</v>
      </c>
      <c r="F23" s="35"/>
      <c r="G23" s="36"/>
      <c r="H23" s="85" t="s">
        <v>18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34"/>
      <c r="AH23" s="88">
        <v>8</v>
      </c>
      <c r="AI23" s="88"/>
      <c r="AJ23" s="88"/>
      <c r="AK23" s="89"/>
      <c r="AL23" s="89"/>
      <c r="AM23" s="89"/>
      <c r="AN23" s="89"/>
      <c r="AO23" s="89"/>
      <c r="AP23" s="89"/>
      <c r="AQ23" s="89"/>
      <c r="AR23" s="89"/>
      <c r="AS23" s="36"/>
      <c r="AT23" s="36"/>
      <c r="AU23" s="36"/>
      <c r="AV23" s="79">
        <v>20</v>
      </c>
      <c r="AW23" s="80"/>
      <c r="AX23" s="80"/>
      <c r="AY23" s="80"/>
      <c r="AZ23" s="80"/>
      <c r="BA23" s="80"/>
      <c r="BB23" s="80"/>
      <c r="BC23" s="80"/>
      <c r="BD23" s="81"/>
      <c r="BE23" s="36"/>
      <c r="BF23" s="36"/>
      <c r="BG23" s="36"/>
      <c r="BH23" s="36"/>
      <c r="BI23" s="37"/>
      <c r="BJ23" s="121">
        <f>NbG_2_Con*AV23</f>
        <v>160</v>
      </c>
      <c r="BK23" s="122"/>
      <c r="BL23" s="122"/>
      <c r="BM23" s="122"/>
      <c r="BN23" s="122"/>
      <c r="BO23" s="122"/>
      <c r="BP23" s="122"/>
      <c r="BQ23" s="122"/>
      <c r="BR23" s="123"/>
      <c r="BS23" s="37"/>
      <c r="BT23" s="36"/>
      <c r="BU23" s="38"/>
      <c r="BW23" s="2"/>
      <c r="BX23" s="2"/>
      <c r="BY23" s="2"/>
      <c r="BZ23" s="2"/>
      <c r="CA23" s="2"/>
      <c r="CB23" s="2"/>
      <c r="CC23" s="2"/>
      <c r="CD23" s="2"/>
    </row>
    <row r="24" spans="1:82" ht="4.5" customHeight="1">
      <c r="A24" s="3">
        <v>39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29"/>
      <c r="BU24" s="31"/>
      <c r="CD24" s="4"/>
    </row>
    <row r="25" spans="1:73" ht="4.5" customHeight="1">
      <c r="A25" s="1">
        <v>40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29"/>
      <c r="BU25" s="31"/>
    </row>
    <row r="26" spans="1:73" ht="4.5" customHeight="1" thickBot="1">
      <c r="A26" s="3">
        <v>41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29"/>
      <c r="BU26" s="31"/>
    </row>
    <row r="27" spans="1:73" ht="21" thickBot="1">
      <c r="A27" s="1">
        <v>42</v>
      </c>
      <c r="F27" s="28"/>
      <c r="G27" s="29"/>
      <c r="H27" s="85" t="s">
        <v>19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29"/>
      <c r="AH27" s="88">
        <v>16</v>
      </c>
      <c r="AI27" s="88"/>
      <c r="AJ27" s="88"/>
      <c r="AK27" s="89"/>
      <c r="AL27" s="89"/>
      <c r="AM27" s="89"/>
      <c r="AN27" s="89"/>
      <c r="AO27" s="89"/>
      <c r="AP27" s="89"/>
      <c r="AQ27" s="89"/>
      <c r="AR27" s="89"/>
      <c r="AS27" s="29"/>
      <c r="AT27" s="29"/>
      <c r="AU27" s="29"/>
      <c r="AV27" s="79">
        <v>40</v>
      </c>
      <c r="AW27" s="80"/>
      <c r="AX27" s="80"/>
      <c r="AY27" s="80"/>
      <c r="AZ27" s="80"/>
      <c r="BA27" s="80"/>
      <c r="BB27" s="80"/>
      <c r="BC27" s="80"/>
      <c r="BD27" s="81"/>
      <c r="BE27" s="29"/>
      <c r="BF27" s="29"/>
      <c r="BG27" s="29"/>
      <c r="BH27" s="29"/>
      <c r="BI27" s="30"/>
      <c r="BJ27" s="121">
        <f>NbG_3_Con*AV27</f>
        <v>640</v>
      </c>
      <c r="BK27" s="122"/>
      <c r="BL27" s="122"/>
      <c r="BM27" s="122"/>
      <c r="BN27" s="122"/>
      <c r="BO27" s="122"/>
      <c r="BP27" s="122"/>
      <c r="BQ27" s="122"/>
      <c r="BR27" s="123"/>
      <c r="BS27" s="30"/>
      <c r="BT27" s="29"/>
      <c r="BU27" s="31"/>
    </row>
    <row r="28" spans="1:73" ht="4.5" customHeight="1">
      <c r="A28" s="3">
        <v>43</v>
      </c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29"/>
      <c r="BU28" s="31"/>
    </row>
    <row r="29" spans="1:73" ht="4.5" customHeight="1">
      <c r="A29" s="1">
        <v>44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29"/>
      <c r="BU29" s="31"/>
    </row>
    <row r="30" spans="1:73" ht="4.5" customHeight="1" thickBot="1">
      <c r="A30" s="3">
        <v>45</v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29"/>
      <c r="BU30" s="31"/>
    </row>
    <row r="31" spans="1:73" ht="21" thickBot="1">
      <c r="A31" s="1">
        <v>46</v>
      </c>
      <c r="F31" s="28"/>
      <c r="G31" s="29"/>
      <c r="H31" s="85" t="s">
        <v>3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7"/>
      <c r="AG31" s="29"/>
      <c r="AH31" s="88">
        <v>8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29"/>
      <c r="AT31" s="29"/>
      <c r="AU31" s="29"/>
      <c r="AV31" s="79">
        <v>50</v>
      </c>
      <c r="AW31" s="80"/>
      <c r="AX31" s="80"/>
      <c r="AY31" s="80"/>
      <c r="AZ31" s="80"/>
      <c r="BA31" s="80"/>
      <c r="BB31" s="80"/>
      <c r="BC31" s="80"/>
      <c r="BD31" s="81"/>
      <c r="BE31" s="29"/>
      <c r="BF31" s="29"/>
      <c r="BG31" s="29"/>
      <c r="BH31" s="29"/>
      <c r="BI31" s="30"/>
      <c r="BJ31" s="121">
        <f>NbG_4_Con*AV31</f>
        <v>400</v>
      </c>
      <c r="BK31" s="122"/>
      <c r="BL31" s="122"/>
      <c r="BM31" s="122"/>
      <c r="BN31" s="122"/>
      <c r="BO31" s="122"/>
      <c r="BP31" s="122"/>
      <c r="BQ31" s="122"/>
      <c r="BR31" s="123"/>
      <c r="BS31" s="30"/>
      <c r="BT31" s="29"/>
      <c r="BU31" s="31"/>
    </row>
    <row r="32" spans="1:73" ht="4.5" customHeight="1">
      <c r="A32" s="3">
        <v>47</v>
      </c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29"/>
      <c r="BU32" s="31"/>
    </row>
    <row r="33" spans="1:73" ht="4.5" customHeight="1">
      <c r="A33" s="1">
        <v>48</v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9"/>
      <c r="BU33" s="31"/>
    </row>
    <row r="34" spans="1:73" ht="4.5" customHeight="1" thickBot="1">
      <c r="A34" s="3">
        <v>49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29"/>
      <c r="BU34" s="31"/>
    </row>
    <row r="35" spans="1:73" ht="21" thickBot="1">
      <c r="A35" s="1">
        <v>50</v>
      </c>
      <c r="F35" s="28"/>
      <c r="G35" s="29"/>
      <c r="H35" s="85" t="s">
        <v>4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7"/>
      <c r="AG35" s="29"/>
      <c r="AH35" s="88">
        <v>4</v>
      </c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29"/>
      <c r="AT35" s="29"/>
      <c r="AU35" s="29"/>
      <c r="AV35" s="62">
        <v>70</v>
      </c>
      <c r="AW35" s="63"/>
      <c r="AX35" s="63"/>
      <c r="AY35" s="63"/>
      <c r="AZ35" s="63"/>
      <c r="BA35" s="63"/>
      <c r="BB35" s="63"/>
      <c r="BC35" s="63"/>
      <c r="BD35" s="64"/>
      <c r="BE35" s="29"/>
      <c r="BF35" s="29"/>
      <c r="BG35" s="29"/>
      <c r="BH35" s="29"/>
      <c r="BI35" s="30"/>
      <c r="BJ35" s="115">
        <f>AH35*AV35</f>
        <v>280</v>
      </c>
      <c r="BK35" s="116"/>
      <c r="BL35" s="116"/>
      <c r="BM35" s="116"/>
      <c r="BN35" s="116"/>
      <c r="BO35" s="116"/>
      <c r="BP35" s="116"/>
      <c r="BQ35" s="116"/>
      <c r="BR35" s="117"/>
      <c r="BS35" s="30"/>
      <c r="BT35" s="29"/>
      <c r="BU35" s="31"/>
    </row>
    <row r="36" spans="1:73" ht="4.5" customHeight="1">
      <c r="A36" s="3">
        <v>51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>
        <v>3</v>
      </c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29"/>
      <c r="BU36" s="31"/>
    </row>
    <row r="37" spans="1:73" ht="4.5" customHeight="1">
      <c r="A37" s="1">
        <v>52</v>
      </c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29"/>
      <c r="BU37" s="31"/>
    </row>
    <row r="38" spans="1:73" ht="4.5" customHeight="1" thickBot="1">
      <c r="A38" s="3">
        <v>53</v>
      </c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29"/>
      <c r="BU38" s="31"/>
    </row>
    <row r="39" spans="1:73" ht="21" thickBot="1">
      <c r="A39" s="1">
        <v>54</v>
      </c>
      <c r="F39" s="28"/>
      <c r="G39" s="29"/>
      <c r="H39" s="85" t="s">
        <v>5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7"/>
      <c r="AG39" s="29"/>
      <c r="AH39" s="88">
        <v>2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29"/>
      <c r="AT39" s="29"/>
      <c r="AU39" s="29"/>
      <c r="AV39" s="62">
        <v>90</v>
      </c>
      <c r="AW39" s="63"/>
      <c r="AX39" s="63"/>
      <c r="AY39" s="63"/>
      <c r="AZ39" s="63"/>
      <c r="BA39" s="63"/>
      <c r="BB39" s="63"/>
      <c r="BC39" s="63"/>
      <c r="BD39" s="64"/>
      <c r="BE39" s="29"/>
      <c r="BF39" s="29"/>
      <c r="BG39" s="29"/>
      <c r="BH39" s="29"/>
      <c r="BI39" s="30"/>
      <c r="BJ39" s="115">
        <f>AH39*AV39</f>
        <v>180</v>
      </c>
      <c r="BK39" s="116"/>
      <c r="BL39" s="116"/>
      <c r="BM39" s="116"/>
      <c r="BN39" s="116"/>
      <c r="BO39" s="116"/>
      <c r="BP39" s="116"/>
      <c r="BQ39" s="116"/>
      <c r="BR39" s="117"/>
      <c r="BS39" s="30"/>
      <c r="BT39" s="29"/>
      <c r="BU39" s="31"/>
    </row>
    <row r="40" spans="1:82" ht="4.5" customHeight="1">
      <c r="A40" s="3">
        <v>55</v>
      </c>
      <c r="F40" s="28"/>
      <c r="G40" s="2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29"/>
      <c r="BU40" s="31"/>
      <c r="CD40" s="4"/>
    </row>
    <row r="41" spans="1:82" ht="4.5" customHeight="1">
      <c r="A41" s="1">
        <v>56</v>
      </c>
      <c r="F41" s="28"/>
      <c r="G41" s="2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31"/>
      <c r="CD41" s="4"/>
    </row>
    <row r="42" spans="1:73" ht="4.5" customHeight="1" thickBot="1">
      <c r="A42" s="3">
        <v>57</v>
      </c>
      <c r="F42" s="28"/>
      <c r="G42" s="2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31"/>
    </row>
    <row r="43" spans="1:82" ht="21" thickBot="1">
      <c r="A43" s="1">
        <v>58</v>
      </c>
      <c r="F43" s="28"/>
      <c r="G43" s="29"/>
      <c r="H43" s="85" t="s">
        <v>6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  <c r="AG43" s="29"/>
      <c r="AH43" s="88">
        <v>1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29"/>
      <c r="AT43" s="29"/>
      <c r="AU43" s="29"/>
      <c r="AV43" s="62">
        <v>70</v>
      </c>
      <c r="AW43" s="63"/>
      <c r="AX43" s="63"/>
      <c r="AY43" s="63"/>
      <c r="AZ43" s="63"/>
      <c r="BA43" s="63"/>
      <c r="BB43" s="63"/>
      <c r="BC43" s="63"/>
      <c r="BD43" s="64"/>
      <c r="BE43" s="29"/>
      <c r="BF43" s="29"/>
      <c r="BG43" s="29"/>
      <c r="BH43" s="29"/>
      <c r="BI43" s="30"/>
      <c r="BJ43" s="115">
        <f>AV43</f>
        <v>70</v>
      </c>
      <c r="BK43" s="116"/>
      <c r="BL43" s="116"/>
      <c r="BM43" s="116"/>
      <c r="BN43" s="116"/>
      <c r="BO43" s="116"/>
      <c r="BP43" s="116"/>
      <c r="BQ43" s="116"/>
      <c r="BR43" s="117"/>
      <c r="BS43" s="30"/>
      <c r="BT43" s="29"/>
      <c r="BU43" s="31"/>
      <c r="CD43" s="4"/>
    </row>
    <row r="44" spans="1:73" ht="6.75" customHeight="1">
      <c r="A44" s="3">
        <v>59</v>
      </c>
      <c r="F44" s="28"/>
      <c r="G44" s="2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29"/>
      <c r="BU44" s="31"/>
    </row>
    <row r="45" spans="1:73" ht="7.5" customHeight="1">
      <c r="A45" s="1">
        <v>60</v>
      </c>
      <c r="F45" s="28"/>
      <c r="G45" s="2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9"/>
      <c r="BU45" s="31"/>
    </row>
    <row r="46" spans="1:73" ht="4.5" customHeight="1" thickBot="1">
      <c r="A46" s="3">
        <v>61</v>
      </c>
      <c r="E46" s="26"/>
      <c r="F46" s="28"/>
      <c r="G46" s="2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31"/>
    </row>
    <row r="47" spans="1:73" ht="21" thickBot="1">
      <c r="A47" s="1">
        <v>62</v>
      </c>
      <c r="E47" s="26"/>
      <c r="F47" s="28"/>
      <c r="G47" s="29"/>
      <c r="H47" s="85" t="s">
        <v>7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7"/>
      <c r="AG47" s="29"/>
      <c r="AH47" s="88">
        <v>1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29"/>
      <c r="AT47" s="29"/>
      <c r="AU47" s="29"/>
      <c r="AV47" s="62">
        <v>130</v>
      </c>
      <c r="AW47" s="63"/>
      <c r="AX47" s="63"/>
      <c r="AY47" s="63"/>
      <c r="AZ47" s="63"/>
      <c r="BA47" s="63"/>
      <c r="BB47" s="63"/>
      <c r="BC47" s="63"/>
      <c r="BD47" s="64"/>
      <c r="BE47" s="29"/>
      <c r="BF47" s="29"/>
      <c r="BG47" s="29"/>
      <c r="BH47" s="29"/>
      <c r="BI47" s="30"/>
      <c r="BJ47" s="115">
        <f>AV47</f>
        <v>130</v>
      </c>
      <c r="BK47" s="116"/>
      <c r="BL47" s="116"/>
      <c r="BM47" s="116"/>
      <c r="BN47" s="116"/>
      <c r="BO47" s="116"/>
      <c r="BP47" s="116"/>
      <c r="BQ47" s="116"/>
      <c r="BR47" s="117"/>
      <c r="BS47" s="30"/>
      <c r="BT47" s="29"/>
      <c r="BU47" s="31"/>
    </row>
    <row r="48" spans="1:82" ht="6" customHeight="1">
      <c r="A48" s="3">
        <v>63</v>
      </c>
      <c r="E48" s="26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29"/>
      <c r="BU48" s="31"/>
      <c r="CD48" s="4"/>
    </row>
    <row r="49" spans="1:73" ht="7.5" customHeight="1" thickBot="1">
      <c r="A49" s="1">
        <v>64</v>
      </c>
      <c r="F49" s="25"/>
      <c r="G49" s="26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29"/>
      <c r="BU49" s="31"/>
    </row>
    <row r="50" spans="1:73" ht="7.5" customHeight="1" thickBot="1">
      <c r="A50" s="3">
        <v>65</v>
      </c>
      <c r="F50" s="25"/>
      <c r="G50" s="26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/>
      <c r="BG50" s="29"/>
      <c r="BH50" s="29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29"/>
      <c r="BU50" s="31"/>
    </row>
    <row r="51" spans="1:82" s="4" customFormat="1" ht="24" customHeight="1" thickBot="1">
      <c r="A51" s="1">
        <v>66</v>
      </c>
      <c r="F51" s="22"/>
      <c r="G51" s="23"/>
      <c r="H51" s="44"/>
      <c r="I51" s="98" t="s">
        <v>0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45"/>
      <c r="AV51" s="121">
        <f>AV19+AV23+(IF(NbG_3_Con="",0,MtG_3_Con))+(IF(NbG_4_Con="",0,MtG_4_Con))+(IF(NbG_5_Con="",0,MtG_5_Con))+AV39+AV47</f>
        <v>415</v>
      </c>
      <c r="AW51" s="122"/>
      <c r="AX51" s="122"/>
      <c r="AY51" s="122"/>
      <c r="AZ51" s="122"/>
      <c r="BA51" s="122"/>
      <c r="BB51" s="122"/>
      <c r="BC51" s="122"/>
      <c r="BD51" s="123"/>
      <c r="BE51" s="45"/>
      <c r="BF51" s="46"/>
      <c r="BG51" s="36"/>
      <c r="BH51" s="36"/>
      <c r="BI51" s="37"/>
      <c r="BJ51" s="124">
        <f>BJ19+BJ23+BJ27+BJ31+BJ35+BJ39+BJ43+BJ47</f>
        <v>2460</v>
      </c>
      <c r="BK51" s="125"/>
      <c r="BL51" s="125"/>
      <c r="BM51" s="125"/>
      <c r="BN51" s="125"/>
      <c r="BO51" s="125"/>
      <c r="BP51" s="125"/>
      <c r="BQ51" s="125"/>
      <c r="BR51" s="126"/>
      <c r="BS51" s="37"/>
      <c r="BT51" s="36"/>
      <c r="BU51" s="38"/>
      <c r="BW51" s="103">
        <f>1-(Total_Redistribué-BJ51)/Total_Redistribué</f>
        <v>0.6929577464788732</v>
      </c>
      <c r="BX51" s="103"/>
      <c r="BY51" s="103"/>
      <c r="BZ51" s="103"/>
      <c r="CA51" s="103"/>
      <c r="CB51" s="103"/>
      <c r="CC51" s="103"/>
      <c r="CD51" s="2"/>
    </row>
    <row r="52" spans="1:73" ht="6.75" customHeight="1" thickBot="1">
      <c r="A52" s="3">
        <v>67</v>
      </c>
      <c r="F52" s="25"/>
      <c r="G52" s="26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9"/>
      <c r="BG52" s="29"/>
      <c r="BH52" s="29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29"/>
      <c r="BU52" s="31"/>
    </row>
    <row r="53" spans="1:73" ht="12.75">
      <c r="A53" s="1">
        <v>68</v>
      </c>
      <c r="F53" s="25"/>
      <c r="G53" s="2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31"/>
    </row>
    <row r="54" spans="1:73" ht="6.75" customHeight="1" thickBot="1">
      <c r="A54" s="3">
        <v>69</v>
      </c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2"/>
    </row>
    <row r="55" ht="18" customHeight="1" thickBot="1" thickTop="1">
      <c r="A55" s="1">
        <v>70</v>
      </c>
    </row>
    <row r="56" spans="1:82" ht="13.5" thickTop="1">
      <c r="A56" s="3">
        <v>71</v>
      </c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5"/>
      <c r="CD56" s="104" t="s">
        <v>12</v>
      </c>
    </row>
    <row r="57" spans="1:82" ht="33.75">
      <c r="A57" s="1">
        <v>72</v>
      </c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6" t="s">
        <v>15</v>
      </c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31"/>
      <c r="CD57" s="105"/>
    </row>
    <row r="58" spans="1:82" ht="4.5" customHeight="1">
      <c r="A58" s="3">
        <v>73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31"/>
      <c r="CD58" s="114">
        <f>CD18</f>
        <v>0</v>
      </c>
    </row>
    <row r="59" spans="1:82" ht="4.5" customHeight="1" thickBot="1">
      <c r="A59" s="1">
        <v>74</v>
      </c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29"/>
      <c r="BU59" s="31"/>
      <c r="CD59" s="114"/>
    </row>
    <row r="60" spans="1:82" ht="21" thickBot="1">
      <c r="A60" s="3">
        <v>75</v>
      </c>
      <c r="F60" s="28"/>
      <c r="G60" s="29"/>
      <c r="H60" s="107" t="s">
        <v>9</v>
      </c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29"/>
      <c r="AG60" s="29"/>
      <c r="AH60" s="88">
        <v>20</v>
      </c>
      <c r="AI60" s="88"/>
      <c r="AJ60" s="88"/>
      <c r="AK60" s="89"/>
      <c r="AL60" s="89"/>
      <c r="AM60" s="89"/>
      <c r="AN60" s="89"/>
      <c r="AO60" s="89"/>
      <c r="AP60" s="89"/>
      <c r="AQ60" s="89"/>
      <c r="AR60" s="89"/>
      <c r="AS60" s="29"/>
      <c r="AT60" s="29"/>
      <c r="AU60" s="29"/>
      <c r="AV60" s="62">
        <v>15</v>
      </c>
      <c r="AW60" s="63"/>
      <c r="AX60" s="63"/>
      <c r="AY60" s="63"/>
      <c r="AZ60" s="63"/>
      <c r="BA60" s="63"/>
      <c r="BB60" s="63"/>
      <c r="BC60" s="63"/>
      <c r="BD60" s="64"/>
      <c r="BE60" s="29"/>
      <c r="BF60" s="29"/>
      <c r="BG60" s="29"/>
      <c r="BH60" s="29"/>
      <c r="BI60" s="30"/>
      <c r="BJ60" s="115">
        <f>NbG_1_Com*AV60</f>
        <v>300</v>
      </c>
      <c r="BK60" s="116"/>
      <c r="BL60" s="116"/>
      <c r="BM60" s="116"/>
      <c r="BN60" s="116"/>
      <c r="BO60" s="116"/>
      <c r="BP60" s="116"/>
      <c r="BQ60" s="116"/>
      <c r="BR60" s="117"/>
      <c r="BS60" s="30"/>
      <c r="BT60" s="29"/>
      <c r="BU60" s="31"/>
      <c r="CD60" s="114"/>
    </row>
    <row r="61" spans="1:73" ht="4.5" customHeight="1">
      <c r="A61" s="1">
        <v>76</v>
      </c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29"/>
      <c r="BU61" s="31"/>
    </row>
    <row r="62" spans="1:73" ht="4.5" customHeight="1">
      <c r="A62" s="3">
        <v>77</v>
      </c>
      <c r="F62" s="2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29"/>
      <c r="BU62" s="31"/>
    </row>
    <row r="63" spans="1:73" ht="4.5" customHeight="1" thickBot="1">
      <c r="A63" s="1">
        <v>78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29"/>
      <c r="BU63" s="31"/>
    </row>
    <row r="64" spans="1:73" ht="21" thickBot="1">
      <c r="A64" s="3">
        <v>79</v>
      </c>
      <c r="F64" s="28"/>
      <c r="G64" s="29"/>
      <c r="H64" s="85" t="s">
        <v>10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29"/>
      <c r="AG64" s="29"/>
      <c r="AH64" s="88">
        <v>4</v>
      </c>
      <c r="AI64" s="88"/>
      <c r="AJ64" s="88"/>
      <c r="AK64" s="89"/>
      <c r="AL64" s="89"/>
      <c r="AM64" s="89"/>
      <c r="AN64" s="89"/>
      <c r="AO64" s="89"/>
      <c r="AP64" s="89"/>
      <c r="AQ64" s="89"/>
      <c r="AR64" s="89"/>
      <c r="AS64" s="29"/>
      <c r="AT64" s="29"/>
      <c r="AU64" s="29"/>
      <c r="AV64" s="62">
        <v>20</v>
      </c>
      <c r="AW64" s="63"/>
      <c r="AX64" s="63"/>
      <c r="AY64" s="63"/>
      <c r="AZ64" s="63"/>
      <c r="BA64" s="63"/>
      <c r="BB64" s="63"/>
      <c r="BC64" s="63"/>
      <c r="BD64" s="64"/>
      <c r="BE64" s="29"/>
      <c r="BF64" s="29"/>
      <c r="BG64" s="29"/>
      <c r="BH64" s="29"/>
      <c r="BI64" s="30"/>
      <c r="BJ64" s="115">
        <f>NbG_2_Com*AV64</f>
        <v>80</v>
      </c>
      <c r="BK64" s="116"/>
      <c r="BL64" s="116"/>
      <c r="BM64" s="116"/>
      <c r="BN64" s="116"/>
      <c r="BO64" s="116"/>
      <c r="BP64" s="116"/>
      <c r="BQ64" s="116"/>
      <c r="BR64" s="117"/>
      <c r="BS64" s="30"/>
      <c r="BT64" s="29"/>
      <c r="BU64" s="31"/>
    </row>
    <row r="65" spans="1:73" ht="4.5" customHeight="1">
      <c r="A65" s="1">
        <v>80</v>
      </c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29"/>
      <c r="BU65" s="31"/>
    </row>
    <row r="66" spans="1:73" ht="4.5" customHeight="1">
      <c r="A66" s="3">
        <v>81</v>
      </c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29"/>
      <c r="BU66" s="31"/>
    </row>
    <row r="67" spans="1:73" ht="4.5" customHeight="1" thickBot="1">
      <c r="A67" s="1">
        <v>82</v>
      </c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29"/>
      <c r="BU67" s="31"/>
    </row>
    <row r="68" spans="1:73" ht="21" thickBot="1">
      <c r="A68" s="3">
        <v>83</v>
      </c>
      <c r="F68" s="28"/>
      <c r="G68" s="29"/>
      <c r="H68" s="85" t="s">
        <v>3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7"/>
      <c r="AG68" s="29"/>
      <c r="AH68" s="88">
        <v>8</v>
      </c>
      <c r="AI68" s="88"/>
      <c r="AJ68" s="88"/>
      <c r="AK68" s="89"/>
      <c r="AL68" s="89"/>
      <c r="AM68" s="89"/>
      <c r="AN68" s="89"/>
      <c r="AO68" s="89"/>
      <c r="AP68" s="89"/>
      <c r="AQ68" s="89"/>
      <c r="AR68" s="89"/>
      <c r="AS68" s="29"/>
      <c r="AT68" s="29"/>
      <c r="AU68" s="29"/>
      <c r="AV68" s="79">
        <v>30</v>
      </c>
      <c r="AW68" s="80"/>
      <c r="AX68" s="80"/>
      <c r="AY68" s="80"/>
      <c r="AZ68" s="80"/>
      <c r="BA68" s="80"/>
      <c r="BB68" s="80"/>
      <c r="BC68" s="80"/>
      <c r="BD68" s="81"/>
      <c r="BE68" s="29"/>
      <c r="BF68" s="29"/>
      <c r="BG68" s="29"/>
      <c r="BH68" s="29"/>
      <c r="BI68" s="30"/>
      <c r="BJ68" s="121">
        <f>NbG_3_Com*AV68</f>
        <v>240</v>
      </c>
      <c r="BK68" s="122"/>
      <c r="BL68" s="122"/>
      <c r="BM68" s="122"/>
      <c r="BN68" s="122"/>
      <c r="BO68" s="122"/>
      <c r="BP68" s="122"/>
      <c r="BQ68" s="122"/>
      <c r="BR68" s="123"/>
      <c r="BS68" s="30"/>
      <c r="BT68" s="29"/>
      <c r="BU68" s="31"/>
    </row>
    <row r="69" spans="1:73" ht="4.5" customHeight="1">
      <c r="A69" s="1">
        <v>84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29"/>
      <c r="BU69" s="31"/>
    </row>
    <row r="70" spans="1:73" ht="4.5" customHeight="1">
      <c r="A70" s="3">
        <v>85</v>
      </c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29"/>
      <c r="BU70" s="31"/>
    </row>
    <row r="71" spans="1:73" ht="4.5" customHeight="1" thickBot="1">
      <c r="A71" s="1">
        <v>86</v>
      </c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29"/>
      <c r="BU71" s="31"/>
    </row>
    <row r="72" spans="1:73" ht="21" thickBot="1">
      <c r="A72" s="3">
        <v>87</v>
      </c>
      <c r="F72" s="28"/>
      <c r="G72" s="29"/>
      <c r="H72" s="85" t="s">
        <v>8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29"/>
      <c r="AG72" s="29"/>
      <c r="AH72" s="88">
        <v>4</v>
      </c>
      <c r="AI72" s="88"/>
      <c r="AJ72" s="88"/>
      <c r="AK72" s="89"/>
      <c r="AL72" s="89"/>
      <c r="AM72" s="89"/>
      <c r="AN72" s="89"/>
      <c r="AO72" s="89"/>
      <c r="AP72" s="89"/>
      <c r="AQ72" s="89"/>
      <c r="AR72" s="89"/>
      <c r="AS72" s="29"/>
      <c r="AT72" s="29"/>
      <c r="AU72" s="29"/>
      <c r="AV72" s="62">
        <v>50</v>
      </c>
      <c r="AW72" s="63"/>
      <c r="AX72" s="63"/>
      <c r="AY72" s="63"/>
      <c r="AZ72" s="63"/>
      <c r="BA72" s="63"/>
      <c r="BB72" s="63"/>
      <c r="BC72" s="63"/>
      <c r="BD72" s="64"/>
      <c r="BE72" s="29"/>
      <c r="BF72" s="29"/>
      <c r="BG72" s="29"/>
      <c r="BH72" s="29"/>
      <c r="BI72" s="30"/>
      <c r="BJ72" s="115">
        <f>NbG_4_Com*AV72</f>
        <v>200</v>
      </c>
      <c r="BK72" s="116"/>
      <c r="BL72" s="116"/>
      <c r="BM72" s="116"/>
      <c r="BN72" s="116"/>
      <c r="BO72" s="116"/>
      <c r="BP72" s="116"/>
      <c r="BQ72" s="116"/>
      <c r="BR72" s="117"/>
      <c r="BS72" s="30"/>
      <c r="BT72" s="29"/>
      <c r="BU72" s="31"/>
    </row>
    <row r="73" spans="1:73" ht="4.5" customHeight="1">
      <c r="A73" s="1">
        <v>88</v>
      </c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29"/>
      <c r="BU73" s="31"/>
    </row>
    <row r="74" spans="1:73" ht="4.5" customHeight="1">
      <c r="A74" s="3">
        <v>89</v>
      </c>
      <c r="F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29"/>
      <c r="BU74" s="31"/>
    </row>
    <row r="75" spans="1:73" ht="4.5" customHeight="1" thickBot="1">
      <c r="A75" s="1">
        <v>90</v>
      </c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29"/>
      <c r="BU75" s="31"/>
    </row>
    <row r="76" spans="1:73" ht="21" thickBot="1">
      <c r="A76" s="3">
        <v>91</v>
      </c>
      <c r="F76" s="28"/>
      <c r="G76" s="29"/>
      <c r="H76" s="85" t="s">
        <v>5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29"/>
      <c r="AG76" s="29"/>
      <c r="AH76" s="88">
        <v>2</v>
      </c>
      <c r="AI76" s="88"/>
      <c r="AJ76" s="88"/>
      <c r="AK76" s="89"/>
      <c r="AL76" s="89"/>
      <c r="AM76" s="89"/>
      <c r="AN76" s="89"/>
      <c r="AO76" s="89"/>
      <c r="AP76" s="89"/>
      <c r="AQ76" s="89"/>
      <c r="AR76" s="89"/>
      <c r="AS76" s="29"/>
      <c r="AT76" s="29"/>
      <c r="AU76" s="29"/>
      <c r="AV76" s="62">
        <v>70</v>
      </c>
      <c r="AW76" s="63"/>
      <c r="AX76" s="63"/>
      <c r="AY76" s="63"/>
      <c r="AZ76" s="63"/>
      <c r="BA76" s="63"/>
      <c r="BB76" s="63"/>
      <c r="BC76" s="63"/>
      <c r="BD76" s="64"/>
      <c r="BE76" s="29"/>
      <c r="BF76" s="29"/>
      <c r="BG76" s="29"/>
      <c r="BH76" s="29"/>
      <c r="BI76" s="30"/>
      <c r="BJ76" s="115">
        <f>AH76*AV76</f>
        <v>140</v>
      </c>
      <c r="BK76" s="116"/>
      <c r="BL76" s="116"/>
      <c r="BM76" s="116"/>
      <c r="BN76" s="116"/>
      <c r="BO76" s="116"/>
      <c r="BP76" s="116"/>
      <c r="BQ76" s="116"/>
      <c r="BR76" s="117"/>
      <c r="BS76" s="30"/>
      <c r="BT76" s="29"/>
      <c r="BU76" s="31"/>
    </row>
    <row r="77" spans="1:73" ht="4.5" customHeight="1">
      <c r="A77" s="1">
        <v>92</v>
      </c>
      <c r="F77" s="28"/>
      <c r="G77" s="2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29"/>
      <c r="BU77" s="31"/>
    </row>
    <row r="78" spans="1:73" ht="4.5" customHeight="1">
      <c r="A78" s="3">
        <v>93</v>
      </c>
      <c r="F78" s="28"/>
      <c r="G78" s="29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29"/>
      <c r="BU78" s="31"/>
    </row>
    <row r="79" spans="1:73" ht="4.5" customHeight="1" thickBot="1">
      <c r="A79" s="1">
        <v>94</v>
      </c>
      <c r="F79" s="28"/>
      <c r="G79" s="29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29"/>
      <c r="BU79" s="31"/>
    </row>
    <row r="80" spans="1:73" ht="21" thickBot="1">
      <c r="A80" s="3">
        <v>95</v>
      </c>
      <c r="F80" s="28"/>
      <c r="G80" s="29"/>
      <c r="H80" s="85" t="s">
        <v>6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29"/>
      <c r="AG80" s="29"/>
      <c r="AH80" s="88">
        <v>1</v>
      </c>
      <c r="AI80" s="88"/>
      <c r="AJ80" s="88"/>
      <c r="AK80" s="89"/>
      <c r="AL80" s="89"/>
      <c r="AM80" s="89"/>
      <c r="AN80" s="89"/>
      <c r="AO80" s="89"/>
      <c r="AP80" s="89"/>
      <c r="AQ80" s="89"/>
      <c r="AR80" s="89"/>
      <c r="AS80" s="29"/>
      <c r="AT80" s="29"/>
      <c r="AU80" s="29"/>
      <c r="AV80" s="62">
        <v>40</v>
      </c>
      <c r="AW80" s="63"/>
      <c r="AX80" s="63"/>
      <c r="AY80" s="63"/>
      <c r="AZ80" s="63"/>
      <c r="BA80" s="63"/>
      <c r="BB80" s="63"/>
      <c r="BC80" s="63"/>
      <c r="BD80" s="64"/>
      <c r="BE80" s="29"/>
      <c r="BF80" s="29"/>
      <c r="BG80" s="29"/>
      <c r="BH80" s="29"/>
      <c r="BI80" s="30"/>
      <c r="BJ80" s="115">
        <f>AV80</f>
        <v>40</v>
      </c>
      <c r="BK80" s="116"/>
      <c r="BL80" s="116"/>
      <c r="BM80" s="116"/>
      <c r="BN80" s="116"/>
      <c r="BO80" s="116"/>
      <c r="BP80" s="116"/>
      <c r="BQ80" s="116"/>
      <c r="BR80" s="117"/>
      <c r="BS80" s="30"/>
      <c r="BT80" s="29"/>
      <c r="BU80" s="31"/>
    </row>
    <row r="81" spans="1:73" ht="4.5" customHeight="1">
      <c r="A81" s="1">
        <v>96</v>
      </c>
      <c r="F81" s="28"/>
      <c r="G81" s="29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29"/>
      <c r="BU81" s="31"/>
    </row>
    <row r="82" spans="1:73" ht="4.5" customHeight="1">
      <c r="A82" s="3">
        <v>97</v>
      </c>
      <c r="F82" s="28"/>
      <c r="G82" s="2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29"/>
      <c r="BU82" s="31"/>
    </row>
    <row r="83" spans="1:73" ht="4.5" customHeight="1" thickBot="1">
      <c r="A83" s="1">
        <v>98</v>
      </c>
      <c r="F83" s="28"/>
      <c r="G83" s="29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29"/>
      <c r="BU83" s="31"/>
    </row>
    <row r="84" spans="1:73" ht="21" thickBot="1">
      <c r="A84" s="3">
        <v>99</v>
      </c>
      <c r="F84" s="28"/>
      <c r="G84" s="29"/>
      <c r="H84" s="85" t="s">
        <v>7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29"/>
      <c r="AG84" s="29"/>
      <c r="AH84" s="88">
        <v>1</v>
      </c>
      <c r="AI84" s="88"/>
      <c r="AJ84" s="88"/>
      <c r="AK84" s="89"/>
      <c r="AL84" s="89"/>
      <c r="AM84" s="89"/>
      <c r="AN84" s="89"/>
      <c r="AO84" s="89"/>
      <c r="AP84" s="89"/>
      <c r="AQ84" s="89"/>
      <c r="AR84" s="89"/>
      <c r="AS84" s="29"/>
      <c r="AT84" s="29"/>
      <c r="AU84" s="29"/>
      <c r="AV84" s="62">
        <v>90</v>
      </c>
      <c r="AW84" s="63"/>
      <c r="AX84" s="63"/>
      <c r="AY84" s="63"/>
      <c r="AZ84" s="63"/>
      <c r="BA84" s="63"/>
      <c r="BB84" s="63"/>
      <c r="BC84" s="63"/>
      <c r="BD84" s="64"/>
      <c r="BE84" s="29"/>
      <c r="BF84" s="29"/>
      <c r="BG84" s="29"/>
      <c r="BH84" s="29"/>
      <c r="BI84" s="30"/>
      <c r="BJ84" s="115">
        <f>AV84</f>
        <v>90</v>
      </c>
      <c r="BK84" s="116"/>
      <c r="BL84" s="116"/>
      <c r="BM84" s="116"/>
      <c r="BN84" s="116"/>
      <c r="BO84" s="116"/>
      <c r="BP84" s="116"/>
      <c r="BQ84" s="116"/>
      <c r="BR84" s="117"/>
      <c r="BS84" s="30"/>
      <c r="BT84" s="29"/>
      <c r="BU84" s="31"/>
    </row>
    <row r="85" spans="1:73" ht="12.75">
      <c r="A85" s="1">
        <v>100</v>
      </c>
      <c r="F85" s="28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29"/>
      <c r="BU85" s="31"/>
    </row>
    <row r="86" spans="1:73" ht="9" customHeight="1">
      <c r="A86" s="3">
        <v>101</v>
      </c>
      <c r="F86" s="28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29"/>
      <c r="BU86" s="31"/>
    </row>
    <row r="87" spans="1:73" ht="7.5" customHeight="1" thickBot="1">
      <c r="A87" s="1">
        <v>102</v>
      </c>
      <c r="F87" s="28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29"/>
      <c r="BU87" s="31"/>
    </row>
    <row r="88" spans="1:73" ht="7.5" customHeight="1" thickBot="1">
      <c r="A88" s="3">
        <v>103</v>
      </c>
      <c r="F88" s="28"/>
      <c r="G88" s="29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3"/>
      <c r="BG88" s="29"/>
      <c r="BH88" s="29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29"/>
      <c r="BU88" s="31"/>
    </row>
    <row r="89" spans="1:81" ht="21" thickBot="1">
      <c r="A89" s="1">
        <v>104</v>
      </c>
      <c r="F89" s="28"/>
      <c r="G89" s="29"/>
      <c r="H89" s="56"/>
      <c r="I89" s="109" t="s">
        <v>1</v>
      </c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57"/>
      <c r="AV89" s="115">
        <f>AV60+(IF(NbG_2_Com="",0,MtG_2_Com))+(IF(NbG_3_Com="",0,MtG_3_Com))+(IF(NbG_4_Com="",0,MtG_4_Com))+AV76+AV84</f>
        <v>275</v>
      </c>
      <c r="AW89" s="116"/>
      <c r="AX89" s="116"/>
      <c r="AY89" s="116"/>
      <c r="AZ89" s="116"/>
      <c r="BA89" s="116"/>
      <c r="BB89" s="116"/>
      <c r="BC89" s="116"/>
      <c r="BD89" s="117"/>
      <c r="BE89" s="57"/>
      <c r="BF89" s="58"/>
      <c r="BG89" s="29"/>
      <c r="BH89" s="29"/>
      <c r="BI89" s="30"/>
      <c r="BJ89" s="118">
        <f>BJ60+BJ64+BJ68+BJ72+BJ76+BJ80+BJ84</f>
        <v>1090</v>
      </c>
      <c r="BK89" s="119"/>
      <c r="BL89" s="119"/>
      <c r="BM89" s="119"/>
      <c r="BN89" s="119"/>
      <c r="BO89" s="119"/>
      <c r="BP89" s="119"/>
      <c r="BQ89" s="119"/>
      <c r="BR89" s="120"/>
      <c r="BS89" s="30"/>
      <c r="BT89" s="29"/>
      <c r="BU89" s="31"/>
      <c r="BW89" s="103">
        <f>1-(Total_Redistribué-BJ89)/Total_Redistribué</f>
        <v>0.3070422535211268</v>
      </c>
      <c r="BX89" s="103"/>
      <c r="BY89" s="103"/>
      <c r="BZ89" s="103"/>
      <c r="CA89" s="103"/>
      <c r="CB89" s="103"/>
      <c r="CC89" s="103"/>
    </row>
    <row r="90" spans="1:73" ht="7.5" customHeight="1" thickBot="1">
      <c r="A90" s="3">
        <v>105</v>
      </c>
      <c r="F90" s="28"/>
      <c r="G90" s="29"/>
      <c r="H90" s="47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9"/>
      <c r="BG90" s="29"/>
      <c r="BH90" s="29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29"/>
      <c r="BU90" s="31"/>
    </row>
    <row r="91" spans="1:73" ht="12.75">
      <c r="A91" s="1">
        <v>106</v>
      </c>
      <c r="F91" s="28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31"/>
    </row>
    <row r="92" spans="1:73" ht="13.5" thickBot="1">
      <c r="A92" s="3">
        <v>107</v>
      </c>
      <c r="F92" s="50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2"/>
    </row>
    <row r="93" ht="13.5" thickTop="1">
      <c r="A93" s="1">
        <v>108</v>
      </c>
    </row>
    <row r="94" ht="12.75">
      <c r="A94" s="3">
        <v>109</v>
      </c>
    </row>
    <row r="95" ht="12.75">
      <c r="A95" s="1">
        <v>110</v>
      </c>
    </row>
    <row r="96" ht="12.75">
      <c r="A96" s="3">
        <v>111</v>
      </c>
    </row>
    <row r="97" ht="12.75">
      <c r="A97" s="1">
        <v>112</v>
      </c>
    </row>
    <row r="98" ht="12.75">
      <c r="A98" s="3">
        <v>113</v>
      </c>
    </row>
    <row r="99" ht="12.75">
      <c r="A99" s="1">
        <v>114</v>
      </c>
    </row>
    <row r="100" ht="12.75">
      <c r="A100" s="3">
        <v>115</v>
      </c>
    </row>
    <row r="101" ht="12.75">
      <c r="A101" s="1">
        <v>116</v>
      </c>
    </row>
    <row r="102" ht="12.75">
      <c r="A102" s="3">
        <v>117</v>
      </c>
    </row>
    <row r="103" ht="12.75">
      <c r="A103" s="1">
        <v>118</v>
      </c>
    </row>
    <row r="104" ht="12.75">
      <c r="A104" s="3">
        <v>119</v>
      </c>
    </row>
    <row r="105" ht="12.75">
      <c r="A105" s="1">
        <v>120</v>
      </c>
    </row>
    <row r="106" ht="12.75">
      <c r="A106" s="3">
        <v>121</v>
      </c>
    </row>
    <row r="107" ht="12.75">
      <c r="A107" s="1">
        <v>122</v>
      </c>
    </row>
    <row r="108" ht="12.75">
      <c r="A108" s="3">
        <v>123</v>
      </c>
    </row>
    <row r="109" ht="12.75">
      <c r="A109" s="1">
        <v>124</v>
      </c>
    </row>
    <row r="110" ht="12.75">
      <c r="A110" s="3">
        <v>125</v>
      </c>
    </row>
    <row r="111" ht="12.75">
      <c r="A111" s="1">
        <v>126</v>
      </c>
    </row>
    <row r="112" ht="12.75">
      <c r="A112" s="3">
        <v>127</v>
      </c>
    </row>
    <row r="113" ht="12.75">
      <c r="A113" s="1">
        <v>128</v>
      </c>
    </row>
  </sheetData>
  <sheetProtection sheet="1" selectLockedCells="1"/>
  <mergeCells count="81">
    <mergeCell ref="BJ89:BR89"/>
    <mergeCell ref="BJ80:BR80"/>
    <mergeCell ref="H84:AE84"/>
    <mergeCell ref="AV84:BD84"/>
    <mergeCell ref="BJ84:BR84"/>
    <mergeCell ref="AH80:AR80"/>
    <mergeCell ref="AH84:AR84"/>
    <mergeCell ref="H80:AE80"/>
    <mergeCell ref="AV80:BD80"/>
    <mergeCell ref="I89:AT89"/>
    <mergeCell ref="AV89:BD89"/>
    <mergeCell ref="AH68:AR68"/>
    <mergeCell ref="AV68:BD68"/>
    <mergeCell ref="AH64:AR64"/>
    <mergeCell ref="AV64:BD64"/>
    <mergeCell ref="H68:AF68"/>
    <mergeCell ref="BJ76:BR76"/>
    <mergeCell ref="H72:AE72"/>
    <mergeCell ref="AH72:AR72"/>
    <mergeCell ref="AV72:BD72"/>
    <mergeCell ref="BJ72:BR72"/>
    <mergeCell ref="H76:AE76"/>
    <mergeCell ref="AH76:AR76"/>
    <mergeCell ref="AV76:BD76"/>
    <mergeCell ref="BJ68:BR68"/>
    <mergeCell ref="H60:AE60"/>
    <mergeCell ref="AV60:BD60"/>
    <mergeCell ref="AH60:AR60"/>
    <mergeCell ref="BJ60:BR60"/>
    <mergeCell ref="H64:AE64"/>
    <mergeCell ref="I51:AT51"/>
    <mergeCell ref="AV51:BD51"/>
    <mergeCell ref="BJ51:BR51"/>
    <mergeCell ref="AH47:AR47"/>
    <mergeCell ref="BJ64:BR64"/>
    <mergeCell ref="S57:BH57"/>
    <mergeCell ref="H43:AF43"/>
    <mergeCell ref="AV43:BD43"/>
    <mergeCell ref="BJ43:BR43"/>
    <mergeCell ref="AH43:AR43"/>
    <mergeCell ref="H47:AF47"/>
    <mergeCell ref="AV47:BD47"/>
    <mergeCell ref="BJ47:BR47"/>
    <mergeCell ref="H35:AF35"/>
    <mergeCell ref="AH35:AR35"/>
    <mergeCell ref="AV35:BD35"/>
    <mergeCell ref="BJ35:BR35"/>
    <mergeCell ref="H39:AF39"/>
    <mergeCell ref="AH39:AR39"/>
    <mergeCell ref="AV39:BD39"/>
    <mergeCell ref="BJ39:BR39"/>
    <mergeCell ref="H27:AF27"/>
    <mergeCell ref="AH27:AR27"/>
    <mergeCell ref="AV27:BD27"/>
    <mergeCell ref="BJ27:BR27"/>
    <mergeCell ref="H31:AF31"/>
    <mergeCell ref="AH31:AR31"/>
    <mergeCell ref="AV31:BD31"/>
    <mergeCell ref="BJ31:BR31"/>
    <mergeCell ref="BJ19:BR19"/>
    <mergeCell ref="AH19:AR19"/>
    <mergeCell ref="H23:AF23"/>
    <mergeCell ref="AH23:AR23"/>
    <mergeCell ref="AV23:BD23"/>
    <mergeCell ref="BJ23:BR23"/>
    <mergeCell ref="AW9:BE9"/>
    <mergeCell ref="Z12:AR12"/>
    <mergeCell ref="AV12:BF12"/>
    <mergeCell ref="R16:BG16"/>
    <mergeCell ref="H19:AF19"/>
    <mergeCell ref="AV19:BD19"/>
    <mergeCell ref="BW51:CC51"/>
    <mergeCell ref="CD56:CD57"/>
    <mergeCell ref="CD58:CD60"/>
    <mergeCell ref="BW89:CC89"/>
    <mergeCell ref="AD2:BC2"/>
    <mergeCell ref="Z5:AR5"/>
    <mergeCell ref="AW5:BE5"/>
    <mergeCell ref="Z7:AR7"/>
    <mergeCell ref="AW7:BE7"/>
    <mergeCell ref="W9:AR9"/>
  </mergeCells>
  <conditionalFormatting sqref="AW7:BE7">
    <cfRule type="cellIs" priority="1" dxfId="12" operator="equal" stopIfTrue="1">
      <formula>"Mises"</formula>
    </cfRule>
  </conditionalFormatting>
  <conditionalFormatting sqref="AW5:BE5">
    <cfRule type="cellIs" priority="2" dxfId="12" operator="equal" stopIfTrue="1">
      <formula>"Nb équipes"</formula>
    </cfRule>
  </conditionalFormatting>
  <conditionalFormatting sqref="AD2:BC2">
    <cfRule type="cellIs" priority="3" dxfId="0" operator="equal" stopIfTrue="1">
      <formula>"Choisir le type de concours"</formula>
    </cfRule>
  </conditionalFormatting>
  <dataValidations count="4">
    <dataValidation type="list" allowBlank="1" showInputMessage="1" sqref="AD2:BC2">
      <formula1>"Choisir le type de concours,TÊTE A TÊTE,DOUBLETTE,TRIPLETTE, "</formula1>
    </dataValidation>
    <dataValidation type="list" allowBlank="1" showInputMessage="1" sqref="AW5:BE5">
      <formula1>$A$1:$A$113</formula1>
    </dataValidation>
    <dataValidation type="list" allowBlank="1" showInputMessage="1" sqref="AW7:BE7">
      <formula1>"Mises,4,5,6,7,8,9,10,11,12,13,14,15,16,17,18,19,20,21,22,23,24,25,26,27,28,29,30"</formula1>
    </dataValidation>
    <dataValidation allowBlank="1" showInputMessage="1" sqref="AW9:BE9"/>
  </dataValidations>
  <printOptions/>
  <pageMargins left="0.28" right="0.26" top="0.3" bottom="0.32" header="0.25" footer="0.27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</cp:lastModifiedBy>
  <cp:lastPrinted>2018-08-24T07:59:53Z</cp:lastPrinted>
  <dcterms:created xsi:type="dcterms:W3CDTF">1996-10-21T11:03:58Z</dcterms:created>
  <dcterms:modified xsi:type="dcterms:W3CDTF">2018-08-24T07:59:59Z</dcterms:modified>
  <cp:category/>
  <cp:version/>
  <cp:contentType/>
  <cp:contentStatus/>
</cp:coreProperties>
</file>